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ily\Desktop\"/>
    </mc:Choice>
  </mc:AlternateContent>
  <bookViews>
    <workbookView xWindow="0" yWindow="0" windowWidth="28800" windowHeight="11835"/>
  </bookViews>
  <sheets>
    <sheet name="SHOWS-&quot;1&quot;" sheetId="3" r:id="rId1"/>
    <sheet name="SHOWS-&quot;2&quot;" sheetId="8" r:id="rId2"/>
    <sheet name="SCHEDULE" sheetId="2" r:id="rId3"/>
    <sheet name="LIST-1" sheetId="1" state="hidden" r:id="rId4"/>
    <sheet name="LIST-2" sheetId="4" state="hidden" r:id="rId5"/>
    <sheet name="Hárok1" sheetId="7" state="hidden" r:id="rId6"/>
  </sheets>
  <definedNames>
    <definedName name="_xlnm._FilterDatabase" localSheetId="0" hidden="1">'SHOWS-"1"'!#REF!</definedName>
    <definedName name="_xlnm._FilterDatabase" localSheetId="1" hidden="1">'SHOWS-"2"'!#REF!</definedName>
    <definedName name="Class">'LIST-2'!$C$3:$C$11</definedName>
    <definedName name="Druh_vystavy">'LIST-2'!$B$13:$C$19</definedName>
    <definedName name="Tituly1">'LIST-2'!$C$28:$C$38</definedName>
    <definedName name="Tituly2">'LIST-2'!$C$41:$C$54</definedName>
    <definedName name="Tituly3">'LIST-2'!$C$61:$C$67</definedName>
    <definedName name="Tituly5">'LIST-2'!$C$70:$C$84</definedName>
    <definedName name="Tituly6">'LIST-2'!$C$87:$C$103</definedName>
    <definedName name="Trieda">'LIST-2'!$B$3:$C$11</definedName>
    <definedName name="Vystava">'LIST-2'!$C$13:$C$19</definedName>
    <definedName name="Znamka">'LIST-2'!$C$21:$C$25</definedName>
  </definedNames>
  <calcPr calcId="152511"/>
</workbook>
</file>

<file path=xl/calcChain.xml><?xml version="1.0" encoding="utf-8"?>
<calcChain xmlns="http://schemas.openxmlformats.org/spreadsheetml/2006/main">
  <c r="C3" i="8" l="1"/>
  <c r="AO7" i="3"/>
  <c r="E96" i="1" l="1"/>
  <c r="E97" i="1"/>
  <c r="E98" i="1"/>
  <c r="C4" i="8" l="1"/>
  <c r="C2" i="8"/>
  <c r="AO8" i="8"/>
  <c r="AO9" i="8"/>
  <c r="AO10" i="8"/>
  <c r="AO11" i="8"/>
  <c r="AO12" i="8"/>
  <c r="AO13" i="8"/>
  <c r="AO14" i="8"/>
  <c r="AO15" i="8"/>
  <c r="AO16" i="8"/>
  <c r="AO17" i="8"/>
  <c r="AO18" i="8"/>
  <c r="AO19" i="8"/>
  <c r="AO20" i="8"/>
  <c r="AO21" i="8"/>
  <c r="AO22" i="8"/>
  <c r="AO23" i="8"/>
  <c r="AO24" i="8"/>
  <c r="AO25" i="8"/>
  <c r="AO26" i="8"/>
  <c r="AO27" i="8"/>
  <c r="AO28" i="8"/>
  <c r="AO29" i="8"/>
  <c r="AO30" i="8"/>
  <c r="AO31" i="8"/>
  <c r="AO32" i="8"/>
  <c r="AO33" i="8"/>
  <c r="AO34" i="8"/>
  <c r="AO35" i="8"/>
  <c r="AO36" i="8"/>
  <c r="AO7" i="8"/>
  <c r="E43" i="8" s="1"/>
  <c r="AO8" i="3"/>
  <c r="AO9" i="3"/>
  <c r="AO10" i="3"/>
  <c r="AO11" i="3"/>
  <c r="AO12" i="3"/>
  <c r="AO13" i="3"/>
  <c r="AO14" i="3"/>
  <c r="AO15" i="3"/>
  <c r="AO16" i="3"/>
  <c r="AO17" i="3"/>
  <c r="AO18" i="3"/>
  <c r="AO19" i="3"/>
  <c r="AO20" i="3"/>
  <c r="AO21" i="3"/>
  <c r="AO22" i="3"/>
  <c r="AO23" i="3"/>
  <c r="AO24" i="3"/>
  <c r="AO25" i="3"/>
  <c r="AO26" i="3"/>
  <c r="AO27" i="3"/>
  <c r="AO28" i="3"/>
  <c r="AO29" i="3"/>
  <c r="AO30" i="3"/>
  <c r="AO31" i="3"/>
  <c r="AO32" i="3"/>
  <c r="AO33" i="3"/>
  <c r="AO34" i="3"/>
  <c r="AO35" i="3"/>
  <c r="AO36" i="3"/>
  <c r="E42" i="8" l="1"/>
  <c r="F42" i="8"/>
  <c r="F44" i="3"/>
  <c r="E42" i="3"/>
  <c r="E44" i="8"/>
  <c r="E41" i="8"/>
  <c r="E45" i="8" s="1"/>
  <c r="E44" i="3"/>
  <c r="E43" i="3"/>
  <c r="E41" i="3"/>
  <c r="E45" i="3" l="1"/>
  <c r="X37" i="8"/>
  <c r="AL36" i="8"/>
  <c r="AJ36" i="8"/>
  <c r="AH36" i="8"/>
  <c r="AF36" i="8"/>
  <c r="AD36" i="8"/>
  <c r="AB36" i="8"/>
  <c r="Z36" i="8"/>
  <c r="X36" i="8"/>
  <c r="V36" i="8"/>
  <c r="T36" i="8"/>
  <c r="R36" i="8"/>
  <c r="AL35" i="8"/>
  <c r="AJ35" i="8"/>
  <c r="AH35" i="8"/>
  <c r="AF35" i="8"/>
  <c r="AD35" i="8"/>
  <c r="AB35" i="8"/>
  <c r="Z35" i="8"/>
  <c r="X35" i="8"/>
  <c r="V35" i="8"/>
  <c r="T35" i="8"/>
  <c r="R35" i="8"/>
  <c r="AL34" i="8"/>
  <c r="AJ34" i="8"/>
  <c r="AH34" i="8"/>
  <c r="AF34" i="8"/>
  <c r="AD34" i="8"/>
  <c r="AB34" i="8"/>
  <c r="Z34" i="8"/>
  <c r="X34" i="8"/>
  <c r="V34" i="8"/>
  <c r="T34" i="8"/>
  <c r="R34" i="8"/>
  <c r="AL33" i="8"/>
  <c r="AJ33" i="8"/>
  <c r="AH33" i="8"/>
  <c r="AF33" i="8"/>
  <c r="AD33" i="8"/>
  <c r="AB33" i="8"/>
  <c r="Z33" i="8"/>
  <c r="X33" i="8"/>
  <c r="V33" i="8"/>
  <c r="T33" i="8"/>
  <c r="R33" i="8"/>
  <c r="AL32" i="8"/>
  <c r="AJ32" i="8"/>
  <c r="AH32" i="8"/>
  <c r="AF32" i="8"/>
  <c r="AD32" i="8"/>
  <c r="AB32" i="8"/>
  <c r="Z32" i="8"/>
  <c r="X32" i="8"/>
  <c r="V32" i="8"/>
  <c r="T32" i="8"/>
  <c r="R32" i="8"/>
  <c r="AL31" i="8"/>
  <c r="AJ31" i="8"/>
  <c r="AH31" i="8"/>
  <c r="AF31" i="8"/>
  <c r="AD31" i="8"/>
  <c r="AB31" i="8"/>
  <c r="Z31" i="8"/>
  <c r="X31" i="8"/>
  <c r="V31" i="8"/>
  <c r="T31" i="8"/>
  <c r="R31" i="8"/>
  <c r="AL30" i="8"/>
  <c r="AJ30" i="8"/>
  <c r="AH30" i="8"/>
  <c r="AF30" i="8"/>
  <c r="AD30" i="8"/>
  <c r="AB30" i="8"/>
  <c r="Z30" i="8"/>
  <c r="X30" i="8"/>
  <c r="V30" i="8"/>
  <c r="T30" i="8"/>
  <c r="R30" i="8"/>
  <c r="AL29" i="8"/>
  <c r="AJ29" i="8"/>
  <c r="AH29" i="8"/>
  <c r="AF29" i="8"/>
  <c r="AD29" i="8"/>
  <c r="AB29" i="8"/>
  <c r="Z29" i="8"/>
  <c r="X29" i="8"/>
  <c r="V29" i="8"/>
  <c r="T29" i="8"/>
  <c r="R29" i="8"/>
  <c r="AL28" i="8"/>
  <c r="AJ28" i="8"/>
  <c r="AH28" i="8"/>
  <c r="AF28" i="8"/>
  <c r="AD28" i="8"/>
  <c r="AB28" i="8"/>
  <c r="Z28" i="8"/>
  <c r="X28" i="8"/>
  <c r="V28" i="8"/>
  <c r="T28" i="8"/>
  <c r="R28" i="8"/>
  <c r="AL27" i="8"/>
  <c r="AJ27" i="8"/>
  <c r="AH27" i="8"/>
  <c r="AF27" i="8"/>
  <c r="AD27" i="8"/>
  <c r="AB27" i="8"/>
  <c r="Z27" i="8"/>
  <c r="X27" i="8"/>
  <c r="V27" i="8"/>
  <c r="T27" i="8"/>
  <c r="R27" i="8"/>
  <c r="AL26" i="8"/>
  <c r="AJ26" i="8"/>
  <c r="AH26" i="8"/>
  <c r="AF26" i="8"/>
  <c r="AD26" i="8"/>
  <c r="AB26" i="8"/>
  <c r="Z26" i="8"/>
  <c r="X26" i="8"/>
  <c r="V26" i="8"/>
  <c r="T26" i="8"/>
  <c r="R26" i="8"/>
  <c r="AL25" i="8"/>
  <c r="AJ25" i="8"/>
  <c r="AH25" i="8"/>
  <c r="AF25" i="8"/>
  <c r="AD25" i="8"/>
  <c r="AB25" i="8"/>
  <c r="Z25" i="8"/>
  <c r="X25" i="8"/>
  <c r="V25" i="8"/>
  <c r="T25" i="8"/>
  <c r="R25" i="8"/>
  <c r="AL24" i="8"/>
  <c r="AJ24" i="8"/>
  <c r="AH24" i="8"/>
  <c r="AF24" i="8"/>
  <c r="AD24" i="8"/>
  <c r="AB24" i="8"/>
  <c r="Z24" i="8"/>
  <c r="X24" i="8"/>
  <c r="V24" i="8"/>
  <c r="T24" i="8"/>
  <c r="R24" i="8"/>
  <c r="AL23" i="8"/>
  <c r="AJ23" i="8"/>
  <c r="AH23" i="8"/>
  <c r="AF23" i="8"/>
  <c r="AD23" i="8"/>
  <c r="AB23" i="8"/>
  <c r="Z23" i="8"/>
  <c r="X23" i="8"/>
  <c r="V23" i="8"/>
  <c r="T23" i="8"/>
  <c r="R23" i="8"/>
  <c r="AL22" i="8"/>
  <c r="AJ22" i="8"/>
  <c r="AH22" i="8"/>
  <c r="AF22" i="8"/>
  <c r="AD22" i="8"/>
  <c r="AB22" i="8"/>
  <c r="Z22" i="8"/>
  <c r="X22" i="8"/>
  <c r="V22" i="8"/>
  <c r="T22" i="8"/>
  <c r="R22" i="8"/>
  <c r="AL21" i="8"/>
  <c r="AJ21" i="8"/>
  <c r="AH21" i="8"/>
  <c r="AF21" i="8"/>
  <c r="AD21" i="8"/>
  <c r="AB21" i="8"/>
  <c r="Z21" i="8"/>
  <c r="X21" i="8"/>
  <c r="V21" i="8"/>
  <c r="T21" i="8"/>
  <c r="R21" i="8"/>
  <c r="AL20" i="8"/>
  <c r="AJ20" i="8"/>
  <c r="AH20" i="8"/>
  <c r="AF20" i="8"/>
  <c r="AD20" i="8"/>
  <c r="AB20" i="8"/>
  <c r="Z20" i="8"/>
  <c r="X20" i="8"/>
  <c r="V20" i="8"/>
  <c r="T20" i="8"/>
  <c r="R20" i="8"/>
  <c r="AL19" i="8"/>
  <c r="AJ19" i="8"/>
  <c r="AH19" i="8"/>
  <c r="AF19" i="8"/>
  <c r="AD19" i="8"/>
  <c r="AB19" i="8"/>
  <c r="Z19" i="8"/>
  <c r="X19" i="8"/>
  <c r="V19" i="8"/>
  <c r="T19" i="8"/>
  <c r="R19" i="8"/>
  <c r="AL18" i="8"/>
  <c r="AJ18" i="8"/>
  <c r="AH18" i="8"/>
  <c r="AF18" i="8"/>
  <c r="AD18" i="8"/>
  <c r="AB18" i="8"/>
  <c r="Z18" i="8"/>
  <c r="X18" i="8"/>
  <c r="V18" i="8"/>
  <c r="T18" i="8"/>
  <c r="R18" i="8"/>
  <c r="AL17" i="8"/>
  <c r="AJ17" i="8"/>
  <c r="AH17" i="8"/>
  <c r="AF17" i="8"/>
  <c r="AD17" i="8"/>
  <c r="AB17" i="8"/>
  <c r="Z17" i="8"/>
  <c r="X17" i="8"/>
  <c r="V17" i="8"/>
  <c r="T17" i="8"/>
  <c r="R17" i="8"/>
  <c r="AL16" i="8"/>
  <c r="AJ16" i="8"/>
  <c r="AH16" i="8"/>
  <c r="AF16" i="8"/>
  <c r="AD16" i="8"/>
  <c r="AB16" i="8"/>
  <c r="Z16" i="8"/>
  <c r="X16" i="8"/>
  <c r="V16" i="8"/>
  <c r="T16" i="8"/>
  <c r="R16" i="8"/>
  <c r="AL15" i="8"/>
  <c r="AJ15" i="8"/>
  <c r="AH15" i="8"/>
  <c r="AF15" i="8"/>
  <c r="AD15" i="8"/>
  <c r="AB15" i="8"/>
  <c r="Z15" i="8"/>
  <c r="X15" i="8"/>
  <c r="V15" i="8"/>
  <c r="T15" i="8"/>
  <c r="R15" i="8"/>
  <c r="AL14" i="8"/>
  <c r="AJ14" i="8"/>
  <c r="AH14" i="8"/>
  <c r="AF14" i="8"/>
  <c r="AD14" i="8"/>
  <c r="AB14" i="8"/>
  <c r="Z14" i="8"/>
  <c r="X14" i="8"/>
  <c r="V14" i="8"/>
  <c r="T14" i="8"/>
  <c r="R14" i="8"/>
  <c r="AL13" i="8"/>
  <c r="AJ13" i="8"/>
  <c r="AH13" i="8"/>
  <c r="AF13" i="8"/>
  <c r="AD13" i="8"/>
  <c r="AB13" i="8"/>
  <c r="Z13" i="8"/>
  <c r="X13" i="8"/>
  <c r="V13" i="8"/>
  <c r="T13" i="8"/>
  <c r="R13" i="8"/>
  <c r="AL12" i="8"/>
  <c r="AJ12" i="8"/>
  <c r="AH12" i="8"/>
  <c r="AF12" i="8"/>
  <c r="AD12" i="8"/>
  <c r="AB12" i="8"/>
  <c r="Z12" i="8"/>
  <c r="X12" i="8"/>
  <c r="V12" i="8"/>
  <c r="T12" i="8"/>
  <c r="R12" i="8"/>
  <c r="AL11" i="8"/>
  <c r="AJ11" i="8"/>
  <c r="AH11" i="8"/>
  <c r="AF11" i="8"/>
  <c r="AD11" i="8"/>
  <c r="AB11" i="8"/>
  <c r="Z11" i="8"/>
  <c r="X11" i="8"/>
  <c r="V11" i="8"/>
  <c r="T11" i="8"/>
  <c r="R11" i="8"/>
  <c r="AL10" i="8"/>
  <c r="AJ10" i="8"/>
  <c r="AH10" i="8"/>
  <c r="AF10" i="8"/>
  <c r="AD10" i="8"/>
  <c r="AB10" i="8"/>
  <c r="Z10" i="8"/>
  <c r="X10" i="8"/>
  <c r="V10" i="8"/>
  <c r="T10" i="8"/>
  <c r="R10" i="8"/>
  <c r="AL9" i="8"/>
  <c r="AJ9" i="8"/>
  <c r="AH9" i="8"/>
  <c r="AF9" i="8"/>
  <c r="AD9" i="8"/>
  <c r="AB9" i="8"/>
  <c r="Z9" i="8"/>
  <c r="X9" i="8"/>
  <c r="V9" i="8"/>
  <c r="T9" i="8"/>
  <c r="R9" i="8"/>
  <c r="AL8" i="8"/>
  <c r="AJ8" i="8"/>
  <c r="AH8" i="8"/>
  <c r="AF8" i="8"/>
  <c r="AD8" i="8"/>
  <c r="AB8" i="8"/>
  <c r="Z8" i="8"/>
  <c r="X8" i="8"/>
  <c r="V8" i="8"/>
  <c r="T8" i="8"/>
  <c r="R8" i="8"/>
  <c r="AL7" i="8"/>
  <c r="AJ7" i="8"/>
  <c r="AH7" i="8"/>
  <c r="AF7" i="8"/>
  <c r="AD7" i="8"/>
  <c r="AB7" i="8"/>
  <c r="Z7" i="8"/>
  <c r="X7" i="8"/>
  <c r="V7" i="8"/>
  <c r="T7" i="8"/>
  <c r="R7" i="8"/>
  <c r="AL8" i="3" l="1"/>
  <c r="AL9" i="3"/>
  <c r="AL10" i="3"/>
  <c r="AL11" i="3"/>
  <c r="AL12" i="3"/>
  <c r="AL13" i="3"/>
  <c r="AL14" i="3"/>
  <c r="AL15" i="3"/>
  <c r="AL16" i="3"/>
  <c r="AL17" i="3"/>
  <c r="AL18" i="3"/>
  <c r="AL19" i="3"/>
  <c r="AL20" i="3"/>
  <c r="AL21" i="3"/>
  <c r="AL22" i="3"/>
  <c r="AL23" i="3"/>
  <c r="AL24" i="3"/>
  <c r="AL25" i="3"/>
  <c r="AL26" i="3"/>
  <c r="AL27" i="3"/>
  <c r="AL28" i="3"/>
  <c r="AL29" i="3"/>
  <c r="AL30" i="3"/>
  <c r="AL31" i="3"/>
  <c r="AL32" i="3"/>
  <c r="AL33" i="3"/>
  <c r="AL34" i="3"/>
  <c r="AL35" i="3"/>
  <c r="AL36" i="3"/>
  <c r="AL7" i="3"/>
  <c r="AJ8" i="3"/>
  <c r="AJ9" i="3"/>
  <c r="AJ10" i="3"/>
  <c r="AJ11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J36" i="3"/>
  <c r="AJ7" i="3"/>
  <c r="AH8" i="3"/>
  <c r="AH9" i="3"/>
  <c r="AH10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7" i="3"/>
  <c r="AF36" i="3"/>
  <c r="AF8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7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7" i="3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AK34" i="8" l="1"/>
  <c r="AG14" i="8"/>
  <c r="AG22" i="8"/>
  <c r="E28" i="1"/>
  <c r="E29" i="1"/>
  <c r="E30" i="1"/>
  <c r="E31" i="1"/>
  <c r="AC15" i="3" s="1"/>
  <c r="E32" i="1"/>
  <c r="E33" i="1"/>
  <c r="E34" i="1"/>
  <c r="E35" i="1"/>
  <c r="E36" i="1"/>
  <c r="E37" i="1"/>
  <c r="E38" i="1"/>
  <c r="E39" i="1"/>
  <c r="E40" i="1"/>
  <c r="E41" i="1"/>
  <c r="E42" i="1"/>
  <c r="AK16" i="8" s="1"/>
  <c r="E43" i="1"/>
  <c r="E44" i="1"/>
  <c r="E45" i="1"/>
  <c r="E46" i="1"/>
  <c r="E47" i="1"/>
  <c r="E48" i="1"/>
  <c r="E49" i="1"/>
  <c r="E27" i="1"/>
  <c r="AM16" i="3" s="1"/>
  <c r="AE18" i="8" l="1"/>
  <c r="Y34" i="8"/>
  <c r="AE26" i="8"/>
  <c r="AA12" i="8"/>
  <c r="AI16" i="8"/>
  <c r="S34" i="8"/>
  <c r="AG33" i="8"/>
  <c r="AK9" i="8"/>
  <c r="AG11" i="8"/>
  <c r="AE23" i="8"/>
  <c r="AC35" i="8"/>
  <c r="AA17" i="8"/>
  <c r="Y29" i="8"/>
  <c r="W11" i="8"/>
  <c r="U23" i="8"/>
  <c r="S35" i="8"/>
  <c r="AM7" i="8"/>
  <c r="U20" i="8"/>
  <c r="W36" i="8"/>
  <c r="S30" i="8"/>
  <c r="U16" i="8"/>
  <c r="AC30" i="8"/>
  <c r="AK12" i="8"/>
  <c r="AM28" i="8"/>
  <c r="AM29" i="8"/>
  <c r="Y9" i="8"/>
  <c r="AE21" i="8"/>
  <c r="AA15" i="8"/>
  <c r="Y27" i="8"/>
  <c r="W9" i="8"/>
  <c r="U21" i="8"/>
  <c r="S33" i="8"/>
  <c r="AM11" i="8"/>
  <c r="AK23" i="8"/>
  <c r="AI35" i="8"/>
  <c r="AA28" i="8"/>
  <c r="AI30" i="8"/>
  <c r="AI36" i="8"/>
  <c r="S18" i="8"/>
  <c r="AG18" i="8"/>
  <c r="AA14" i="8"/>
  <c r="Y22" i="8"/>
  <c r="S26" i="8"/>
  <c r="AE14" i="8"/>
  <c r="AA32" i="8"/>
  <c r="AM20" i="8"/>
  <c r="AK7" i="8"/>
  <c r="AC28" i="8"/>
  <c r="AG16" i="8"/>
  <c r="U34" i="8"/>
  <c r="AK10" i="8"/>
  <c r="AK18" i="8"/>
  <c r="AI32" i="8"/>
  <c r="AK28" i="8"/>
  <c r="AG7" i="8"/>
  <c r="AE35" i="8"/>
  <c r="AK31" i="8"/>
  <c r="U31" i="8"/>
  <c r="AA27" i="8"/>
  <c r="AG23" i="8"/>
  <c r="AM19" i="8"/>
  <c r="W19" i="8"/>
  <c r="AC15" i="8"/>
  <c r="AI11" i="8"/>
  <c r="S11" i="8"/>
  <c r="Y8" i="8"/>
  <c r="AE33" i="8"/>
  <c r="AK29" i="8"/>
  <c r="U29" i="8"/>
  <c r="AA25" i="8"/>
  <c r="AG21" i="8"/>
  <c r="AM17" i="8"/>
  <c r="W17" i="8"/>
  <c r="AC13" i="8"/>
  <c r="AI9" i="8"/>
  <c r="S9" i="8"/>
  <c r="AN9" i="8" s="1"/>
  <c r="AP9" i="8" s="1"/>
  <c r="F44" i="8" s="1"/>
  <c r="Y35" i="8"/>
  <c r="AE31" i="8"/>
  <c r="AK27" i="8"/>
  <c r="U27" i="8"/>
  <c r="AA23" i="8"/>
  <c r="AG19" i="8"/>
  <c r="AM15" i="8"/>
  <c r="W15" i="8"/>
  <c r="AN15" i="8" s="1"/>
  <c r="AP15" i="8" s="1"/>
  <c r="AC11" i="8"/>
  <c r="AE8" i="8"/>
  <c r="Y33" i="8"/>
  <c r="AG17" i="8"/>
  <c r="U9" i="8"/>
  <c r="AG25" i="8"/>
  <c r="U17" i="8"/>
  <c r="W29" i="8"/>
  <c r="AI29" i="8"/>
  <c r="AM21" i="8"/>
  <c r="AC9" i="8"/>
  <c r="Y25" i="8"/>
  <c r="AM30" i="8"/>
  <c r="AI18" i="8"/>
  <c r="W7" i="8"/>
  <c r="Y26" i="8"/>
  <c r="AC14" i="8"/>
  <c r="W34" i="8"/>
  <c r="S22" i="8"/>
  <c r="AE10" i="8"/>
  <c r="AE24" i="8"/>
  <c r="AE32" i="8"/>
  <c r="AC32" i="8"/>
  <c r="U22" i="8"/>
  <c r="W18" i="8"/>
  <c r="Y36" i="8"/>
  <c r="AC24" i="8"/>
  <c r="AG12" i="8"/>
  <c r="AK30" i="8"/>
  <c r="W20" i="8"/>
  <c r="U7" i="8"/>
  <c r="AM26" i="8"/>
  <c r="AI14" i="8"/>
  <c r="AE16" i="8"/>
  <c r="U10" i="8"/>
  <c r="U18" i="8"/>
  <c r="S36" i="8"/>
  <c r="AM14" i="8"/>
  <c r="Y10" i="8"/>
  <c r="AC34" i="8"/>
  <c r="AN34" i="8" s="1"/>
  <c r="AP34" i="8" s="1"/>
  <c r="AA34" i="8"/>
  <c r="AM22" i="8"/>
  <c r="AI10" i="8"/>
  <c r="U30" i="8"/>
  <c r="Y18" i="8"/>
  <c r="AK36" i="8"/>
  <c r="W26" i="8"/>
  <c r="S14" i="8"/>
  <c r="AI12" i="8"/>
  <c r="Y7" i="8"/>
  <c r="W30" i="8"/>
  <c r="AA24" i="8"/>
  <c r="AC20" i="8"/>
  <c r="AI28" i="8"/>
  <c r="AA35" i="8"/>
  <c r="AG31" i="8"/>
  <c r="AM27" i="8"/>
  <c r="W27" i="8"/>
  <c r="AC23" i="8"/>
  <c r="AI19" i="8"/>
  <c r="S19" i="8"/>
  <c r="Y15" i="8"/>
  <c r="AE11" i="8"/>
  <c r="AK8" i="8"/>
  <c r="U8" i="8"/>
  <c r="AA33" i="8"/>
  <c r="AG29" i="8"/>
  <c r="AM25" i="8"/>
  <c r="W25" i="8"/>
  <c r="AC21" i="8"/>
  <c r="AI17" i="8"/>
  <c r="S17" i="8"/>
  <c r="Y13" i="8"/>
  <c r="AE9" i="8"/>
  <c r="AK35" i="8"/>
  <c r="U35" i="8"/>
  <c r="AA31" i="8"/>
  <c r="AG27" i="8"/>
  <c r="AM23" i="8"/>
  <c r="W23" i="8"/>
  <c r="AC19" i="8"/>
  <c r="AI15" i="8"/>
  <c r="S15" i="8"/>
  <c r="Y11" i="8"/>
  <c r="AA8" i="8"/>
  <c r="AA29" i="8"/>
  <c r="AI13" i="8"/>
  <c r="AE13" i="8"/>
  <c r="AI21" i="8"/>
  <c r="AM13" i="8"/>
  <c r="AA21" i="8"/>
  <c r="S29" i="8"/>
  <c r="W21" i="8"/>
  <c r="AK33" i="8"/>
  <c r="AG9" i="8"/>
  <c r="Y28" i="8"/>
  <c r="AC16" i="8"/>
  <c r="AG34" i="8"/>
  <c r="AK22" i="8"/>
  <c r="W12" i="8"/>
  <c r="AA30" i="8"/>
  <c r="AM18" i="8"/>
  <c r="S7" i="8"/>
  <c r="S20" i="8"/>
  <c r="S28" i="8"/>
  <c r="U24" i="8"/>
  <c r="AM12" i="8"/>
  <c r="AI7" i="8"/>
  <c r="AK32" i="8"/>
  <c r="W22" i="8"/>
  <c r="S10" i="8"/>
  <c r="AE28" i="8"/>
  <c r="AA16" i="8"/>
  <c r="U36" i="8"/>
  <c r="Y24" i="8"/>
  <c r="AC12" i="8"/>
  <c r="S12" i="8"/>
  <c r="AC26" i="8"/>
  <c r="AK26" i="8"/>
  <c r="AI34" i="8"/>
  <c r="AE36" i="8"/>
  <c r="Y32" i="8"/>
  <c r="U26" i="8"/>
  <c r="U32" i="8"/>
  <c r="Y20" i="8"/>
  <c r="AE7" i="8"/>
  <c r="AG26" i="8"/>
  <c r="AK14" i="8"/>
  <c r="AE34" i="8"/>
  <c r="AA22" i="8"/>
  <c r="AM10" i="8"/>
  <c r="AM24" i="8"/>
  <c r="AM32" i="8"/>
  <c r="AG20" i="8"/>
  <c r="S16" i="8"/>
  <c r="U12" i="8"/>
  <c r="AM35" i="8"/>
  <c r="W35" i="8"/>
  <c r="AC31" i="8"/>
  <c r="AI27" i="8"/>
  <c r="S27" i="8"/>
  <c r="Y23" i="8"/>
  <c r="AE19" i="8"/>
  <c r="AK15" i="8"/>
  <c r="U15" i="8"/>
  <c r="AA11" i="8"/>
  <c r="AG8" i="8"/>
  <c r="AM33" i="8"/>
  <c r="W33" i="8"/>
  <c r="AC29" i="8"/>
  <c r="AI25" i="8"/>
  <c r="S25" i="8"/>
  <c r="Y21" i="8"/>
  <c r="AE17" i="8"/>
  <c r="AK13" i="8"/>
  <c r="U13" i="8"/>
  <c r="AN13" i="8" s="1"/>
  <c r="AP13" i="8" s="1"/>
  <c r="AA9" i="8"/>
  <c r="AG35" i="8"/>
  <c r="AM31" i="8"/>
  <c r="W31" i="8"/>
  <c r="AC27" i="8"/>
  <c r="AI23" i="8"/>
  <c r="S23" i="8"/>
  <c r="Y19" i="8"/>
  <c r="AE15" i="8"/>
  <c r="AK11" i="8"/>
  <c r="U11" i="8"/>
  <c r="W8" i="8"/>
  <c r="AC25" i="8"/>
  <c r="S13" i="8"/>
  <c r="AC33" i="8"/>
  <c r="S21" i="8"/>
  <c r="W13" i="8"/>
  <c r="AC17" i="8"/>
  <c r="AK25" i="8"/>
  <c r="Y17" i="8"/>
  <c r="U33" i="8"/>
  <c r="AG36" i="8"/>
  <c r="AK24" i="8"/>
  <c r="W14" i="8"/>
  <c r="S32" i="8"/>
  <c r="AE20" i="8"/>
  <c r="AC7" i="8"/>
  <c r="U28" i="8"/>
  <c r="AN28" i="8" s="1"/>
  <c r="AP28" i="8" s="1"/>
  <c r="Y16" i="8"/>
  <c r="AM16" i="8"/>
  <c r="AC10" i="8"/>
  <c r="AC18" i="8"/>
  <c r="AN18" i="8" s="1"/>
  <c r="AP18" i="8" s="1"/>
  <c r="Y12" i="8"/>
  <c r="AM34" i="8"/>
  <c r="AI20" i="8"/>
  <c r="AE30" i="8"/>
  <c r="AA18" i="8"/>
  <c r="AM36" i="8"/>
  <c r="AI24" i="8"/>
  <c r="U14" i="8"/>
  <c r="AG32" i="8"/>
  <c r="AK20" i="8"/>
  <c r="W10" i="8"/>
  <c r="W24" i="8"/>
  <c r="W32" i="8"/>
  <c r="AA26" i="8"/>
  <c r="W28" i="8"/>
  <c r="AI22" i="8"/>
  <c r="AG10" i="8"/>
  <c r="AI26" i="8"/>
  <c r="AG30" i="8"/>
  <c r="AG24" i="8"/>
  <c r="AA10" i="8"/>
  <c r="AA13" i="8"/>
  <c r="AK17" i="8"/>
  <c r="S8" i="8"/>
  <c r="U19" i="8"/>
  <c r="S31" i="8"/>
  <c r="AM9" i="8"/>
  <c r="AK21" i="8"/>
  <c r="AI33" i="8"/>
  <c r="AG15" i="8"/>
  <c r="AE27" i="8"/>
  <c r="W16" i="8"/>
  <c r="AA20" i="8"/>
  <c r="AE12" i="8"/>
  <c r="AG28" i="8"/>
  <c r="AC22" i="8"/>
  <c r="AM8" i="8"/>
  <c r="Y30" i="8"/>
  <c r="AC36" i="8"/>
  <c r="AE22" i="8"/>
  <c r="U25" i="8"/>
  <c r="AE29" i="8"/>
  <c r="AI8" i="8"/>
  <c r="AK19" i="8"/>
  <c r="AI31" i="8"/>
  <c r="AG13" i="8"/>
  <c r="AE25" i="8"/>
  <c r="AC8" i="8"/>
  <c r="AA19" i="8"/>
  <c r="Y31" i="8"/>
  <c r="AA36" i="8"/>
  <c r="AA7" i="8"/>
  <c r="S24" i="8"/>
  <c r="Y14" i="8"/>
  <c r="AN35" i="8"/>
  <c r="AP35" i="8" s="1"/>
  <c r="AM32" i="3"/>
  <c r="AM24" i="3"/>
  <c r="AM8" i="3"/>
  <c r="AI20" i="3"/>
  <c r="AG9" i="3"/>
  <c r="AC36" i="3"/>
  <c r="AA18" i="3"/>
  <c r="S11" i="3"/>
  <c r="AG31" i="3"/>
  <c r="Y20" i="3"/>
  <c r="U7" i="3"/>
  <c r="AK22" i="3"/>
  <c r="AI36" i="3"/>
  <c r="AG25" i="3"/>
  <c r="AE14" i="3"/>
  <c r="AA34" i="3"/>
  <c r="W36" i="3"/>
  <c r="AK13" i="3"/>
  <c r="AA11" i="3"/>
  <c r="AM30" i="3"/>
  <c r="AM22" i="3"/>
  <c r="AM14" i="3"/>
  <c r="AK36" i="3"/>
  <c r="AK28" i="3"/>
  <c r="AK20" i="3"/>
  <c r="AK12" i="3"/>
  <c r="AI34" i="3"/>
  <c r="AI26" i="3"/>
  <c r="AI18" i="3"/>
  <c r="AI10" i="3"/>
  <c r="AG36" i="3"/>
  <c r="AG21" i="3"/>
  <c r="AE36" i="3"/>
  <c r="AE28" i="3"/>
  <c r="AE20" i="3"/>
  <c r="AE12" i="3"/>
  <c r="AC34" i="3"/>
  <c r="AC26" i="3"/>
  <c r="AC16" i="3"/>
  <c r="AA32" i="3"/>
  <c r="AA16" i="3"/>
  <c r="Y13" i="3"/>
  <c r="W12" i="3"/>
  <c r="S14" i="3"/>
  <c r="S27" i="3"/>
  <c r="AM7" i="3"/>
  <c r="AI35" i="3"/>
  <c r="AG16" i="3"/>
  <c r="AG12" i="3"/>
  <c r="AE9" i="3"/>
  <c r="AA35" i="3"/>
  <c r="Y10" i="3"/>
  <c r="W15" i="3"/>
  <c r="S21" i="3"/>
  <c r="AK30" i="3"/>
  <c r="AK14" i="3"/>
  <c r="AG15" i="3"/>
  <c r="AE22" i="3"/>
  <c r="AC20" i="3"/>
  <c r="Y35" i="3"/>
  <c r="AM15" i="3"/>
  <c r="AE17" i="3"/>
  <c r="U28" i="3"/>
  <c r="U31" i="3"/>
  <c r="U15" i="3"/>
  <c r="U12" i="3"/>
  <c r="U22" i="3"/>
  <c r="U32" i="3"/>
  <c r="U29" i="3"/>
  <c r="U13" i="3"/>
  <c r="U16" i="3"/>
  <c r="U27" i="3"/>
  <c r="U11" i="3"/>
  <c r="U34" i="3"/>
  <c r="U18" i="3"/>
  <c r="U20" i="3"/>
  <c r="U25" i="3"/>
  <c r="U9" i="3"/>
  <c r="AC9" i="3"/>
  <c r="U23" i="3"/>
  <c r="U36" i="3"/>
  <c r="U30" i="3"/>
  <c r="U14" i="3"/>
  <c r="U8" i="3"/>
  <c r="U21" i="3"/>
  <c r="S35" i="3"/>
  <c r="U35" i="3"/>
  <c r="U10" i="3"/>
  <c r="S33" i="3"/>
  <c r="S17" i="3"/>
  <c r="W7" i="3"/>
  <c r="W29" i="3"/>
  <c r="W21" i="3"/>
  <c r="W13" i="3"/>
  <c r="Y36" i="3"/>
  <c r="Y26" i="3"/>
  <c r="Y16" i="3"/>
  <c r="Y8" i="3"/>
  <c r="AA13" i="3"/>
  <c r="AA21" i="3"/>
  <c r="AA29" i="3"/>
  <c r="AC7" i="3"/>
  <c r="AC17" i="3"/>
  <c r="AC25" i="3"/>
  <c r="AC33" i="3"/>
  <c r="AE11" i="3"/>
  <c r="AE19" i="3"/>
  <c r="AE27" i="3"/>
  <c r="AE35" i="3"/>
  <c r="AG19" i="3"/>
  <c r="AG35" i="3"/>
  <c r="AG30" i="3"/>
  <c r="AG22" i="3"/>
  <c r="AG14" i="3"/>
  <c r="AI13" i="3"/>
  <c r="AI21" i="3"/>
  <c r="AI29" i="3"/>
  <c r="AK7" i="3"/>
  <c r="AK15" i="3"/>
  <c r="AK23" i="3"/>
  <c r="AK31" i="3"/>
  <c r="AM9" i="3"/>
  <c r="AM17" i="3"/>
  <c r="AM25" i="3"/>
  <c r="AM33" i="3"/>
  <c r="S23" i="3"/>
  <c r="S36" i="3"/>
  <c r="S28" i="3"/>
  <c r="S20" i="3"/>
  <c r="S12" i="3"/>
  <c r="W34" i="3"/>
  <c r="W26" i="3"/>
  <c r="W18" i="3"/>
  <c r="W10" i="3"/>
  <c r="Y33" i="3"/>
  <c r="Y25" i="3"/>
  <c r="Y17" i="3"/>
  <c r="Y9" i="3"/>
  <c r="AA12" i="3"/>
  <c r="AA20" i="3"/>
  <c r="AA28" i="3"/>
  <c r="AA36" i="3"/>
  <c r="U19" i="3"/>
  <c r="U33" i="3"/>
  <c r="S29" i="3"/>
  <c r="S15" i="3"/>
  <c r="W35" i="3"/>
  <c r="W27" i="3"/>
  <c r="W19" i="3"/>
  <c r="W11" i="3"/>
  <c r="Y34" i="3"/>
  <c r="Y24" i="3"/>
  <c r="Y14" i="3"/>
  <c r="AA7" i="3"/>
  <c r="AA15" i="3"/>
  <c r="AA23" i="3"/>
  <c r="AA31" i="3"/>
  <c r="AC11" i="3"/>
  <c r="AC19" i="3"/>
  <c r="AC27" i="3"/>
  <c r="AC35" i="3"/>
  <c r="AE13" i="3"/>
  <c r="AE21" i="3"/>
  <c r="AE29" i="3"/>
  <c r="AG8" i="3"/>
  <c r="AG23" i="3"/>
  <c r="AG7" i="3"/>
  <c r="AG28" i="3"/>
  <c r="AG20" i="3"/>
  <c r="AI7" i="3"/>
  <c r="AI15" i="3"/>
  <c r="AI23" i="3"/>
  <c r="AI31" i="3"/>
  <c r="AK9" i="3"/>
  <c r="AK17" i="3"/>
  <c r="AK25" i="3"/>
  <c r="AK33" i="3"/>
  <c r="AM11" i="3"/>
  <c r="AM19" i="3"/>
  <c r="AM27" i="3"/>
  <c r="AM35" i="3"/>
  <c r="S19" i="3"/>
  <c r="S34" i="3"/>
  <c r="S26" i="3"/>
  <c r="S18" i="3"/>
  <c r="S10" i="3"/>
  <c r="W32" i="3"/>
  <c r="W24" i="3"/>
  <c r="W16" i="3"/>
  <c r="W8" i="3"/>
  <c r="Y31" i="3"/>
  <c r="Y23" i="3"/>
  <c r="Y15" i="3"/>
  <c r="Y7" i="3"/>
  <c r="AA14" i="3"/>
  <c r="AA22" i="3"/>
  <c r="AA30" i="3"/>
  <c r="AC8" i="3"/>
  <c r="AC18" i="3"/>
  <c r="U24" i="3"/>
  <c r="U17" i="3"/>
  <c r="S25" i="3"/>
  <c r="S9" i="3"/>
  <c r="W33" i="3"/>
  <c r="W25" i="3"/>
  <c r="W17" i="3"/>
  <c r="W9" i="3"/>
  <c r="Y32" i="3"/>
  <c r="Y22" i="3"/>
  <c r="Y12" i="3"/>
  <c r="AA9" i="3"/>
  <c r="AA17" i="3"/>
  <c r="AA25" i="3"/>
  <c r="AA33" i="3"/>
  <c r="AC13" i="3"/>
  <c r="AC21" i="3"/>
  <c r="AC29" i="3"/>
  <c r="AE7" i="3"/>
  <c r="AE15" i="3"/>
  <c r="AE23" i="3"/>
  <c r="AE31" i="3"/>
  <c r="AG10" i="3"/>
  <c r="AG27" i="3"/>
  <c r="AG34" i="3"/>
  <c r="AG26" i="3"/>
  <c r="AG18" i="3"/>
  <c r="AI9" i="3"/>
  <c r="AI17" i="3"/>
  <c r="AI25" i="3"/>
  <c r="AI33" i="3"/>
  <c r="AK11" i="3"/>
  <c r="AK19" i="3"/>
  <c r="AK27" i="3"/>
  <c r="AK35" i="3"/>
  <c r="AM13" i="3"/>
  <c r="AM21" i="3"/>
  <c r="AM29" i="3"/>
  <c r="S31" i="3"/>
  <c r="S13" i="3"/>
  <c r="S32" i="3"/>
  <c r="S24" i="3"/>
  <c r="S16" i="3"/>
  <c r="S8" i="3"/>
  <c r="W30" i="3"/>
  <c r="W22" i="3"/>
  <c r="W14" i="3"/>
  <c r="Y28" i="3"/>
  <c r="Y29" i="3"/>
  <c r="Y21" i="3"/>
  <c r="AM36" i="3"/>
  <c r="AM28" i="3"/>
  <c r="AM20" i="3"/>
  <c r="AM12" i="3"/>
  <c r="AK34" i="3"/>
  <c r="AK26" i="3"/>
  <c r="AK18" i="3"/>
  <c r="AK10" i="3"/>
  <c r="AI32" i="3"/>
  <c r="AI24" i="3"/>
  <c r="AI16" i="3"/>
  <c r="AI8" i="3"/>
  <c r="AG33" i="3"/>
  <c r="AG17" i="3"/>
  <c r="AE34" i="3"/>
  <c r="AE26" i="3"/>
  <c r="AE18" i="3"/>
  <c r="AE10" i="3"/>
  <c r="AC32" i="3"/>
  <c r="AC24" i="3"/>
  <c r="AC14" i="3"/>
  <c r="AA26" i="3"/>
  <c r="AA10" i="3"/>
  <c r="Y19" i="3"/>
  <c r="W20" i="3"/>
  <c r="S22" i="3"/>
  <c r="AM31" i="3"/>
  <c r="AK29" i="3"/>
  <c r="AI27" i="3"/>
  <c r="AG24" i="3"/>
  <c r="AE33" i="3"/>
  <c r="AC31" i="3"/>
  <c r="AA27" i="3"/>
  <c r="Y18" i="3"/>
  <c r="W23" i="3"/>
  <c r="S7" i="3"/>
  <c r="AC10" i="3"/>
  <c r="AI28" i="3"/>
  <c r="AI12" i="3"/>
  <c r="AE30" i="3"/>
  <c r="AC28" i="3"/>
  <c r="Y11" i="3"/>
  <c r="AI11" i="3"/>
  <c r="AM34" i="3"/>
  <c r="AM26" i="3"/>
  <c r="AM18" i="3"/>
  <c r="AM10" i="3"/>
  <c r="AK32" i="3"/>
  <c r="AK24" i="3"/>
  <c r="AK16" i="3"/>
  <c r="AK8" i="3"/>
  <c r="AI30" i="3"/>
  <c r="AI22" i="3"/>
  <c r="AI14" i="3"/>
  <c r="AG13" i="3"/>
  <c r="AG29" i="3"/>
  <c r="AG11" i="3"/>
  <c r="AE32" i="3"/>
  <c r="AE24" i="3"/>
  <c r="AE16" i="3"/>
  <c r="AE8" i="3"/>
  <c r="AC30" i="3"/>
  <c r="AC22" i="3"/>
  <c r="AC12" i="3"/>
  <c r="AA24" i="3"/>
  <c r="AA8" i="3"/>
  <c r="Y27" i="3"/>
  <c r="W28" i="3"/>
  <c r="S30" i="3"/>
  <c r="AM23" i="3"/>
  <c r="AK21" i="3"/>
  <c r="AI19" i="3"/>
  <c r="AG32" i="3"/>
  <c r="AE25" i="3"/>
  <c r="AC23" i="3"/>
  <c r="AA19" i="3"/>
  <c r="Y30" i="3"/>
  <c r="W31" i="3"/>
  <c r="U26" i="3"/>
  <c r="AN11" i="8" l="1"/>
  <c r="AP11" i="8" s="1"/>
  <c r="AN10" i="8"/>
  <c r="AP10" i="8" s="1"/>
  <c r="AN16" i="8"/>
  <c r="AP16" i="8" s="1"/>
  <c r="AN26" i="8"/>
  <c r="AP26" i="8" s="1"/>
  <c r="AN7" i="8"/>
  <c r="AP7" i="8" s="1"/>
  <c r="F41" i="8" s="1"/>
  <c r="AN22" i="8"/>
  <c r="AP22" i="8" s="1"/>
  <c r="AN8" i="8"/>
  <c r="AP8" i="8" s="1"/>
  <c r="F43" i="8" s="1"/>
  <c r="AN24" i="8"/>
  <c r="AP24" i="8" s="1"/>
  <c r="AN30" i="8"/>
  <c r="AP30" i="8" s="1"/>
  <c r="AN21" i="8"/>
  <c r="AP21" i="8" s="1"/>
  <c r="AN19" i="8"/>
  <c r="AP19" i="8" s="1"/>
  <c r="AN31" i="8"/>
  <c r="AP31" i="8" s="1"/>
  <c r="AN25" i="8"/>
  <c r="AP25" i="8" s="1"/>
  <c r="AN33" i="8"/>
  <c r="AP33" i="8" s="1"/>
  <c r="AN27" i="8"/>
  <c r="AP27" i="8" s="1"/>
  <c r="AN12" i="8"/>
  <c r="AP12" i="8" s="1"/>
  <c r="AN32" i="8"/>
  <c r="AP32" i="8" s="1"/>
  <c r="AN20" i="8"/>
  <c r="AP20" i="8" s="1"/>
  <c r="AN29" i="8"/>
  <c r="AP29" i="8" s="1"/>
  <c r="AN23" i="8"/>
  <c r="AP23" i="8" s="1"/>
  <c r="AN17" i="8"/>
  <c r="AP17" i="8" s="1"/>
  <c r="AN14" i="8"/>
  <c r="AP14" i="8" s="1"/>
  <c r="AN36" i="8"/>
  <c r="AP36" i="8" s="1"/>
  <c r="AN15" i="3"/>
  <c r="AP15" i="3" s="1"/>
  <c r="AN36" i="3"/>
  <c r="AP36" i="3" s="1"/>
  <c r="AN13" i="3"/>
  <c r="AP13" i="3" s="1"/>
  <c r="AN35" i="3"/>
  <c r="AP35" i="3" s="1"/>
  <c r="AN34" i="3"/>
  <c r="AP34" i="3" s="1"/>
  <c r="AN31" i="3"/>
  <c r="AP31" i="3" s="1"/>
  <c r="AN20" i="3"/>
  <c r="AP20" i="3" s="1"/>
  <c r="AN29" i="3"/>
  <c r="AP29" i="3" s="1"/>
  <c r="AN33" i="3"/>
  <c r="AP33" i="3" s="1"/>
  <c r="AN8" i="3"/>
  <c r="AP8" i="3" s="1"/>
  <c r="AN26" i="3"/>
  <c r="AP26" i="3" s="1"/>
  <c r="AN25" i="3"/>
  <c r="AP25" i="3" s="1"/>
  <c r="AN30" i="3"/>
  <c r="AP30" i="3" s="1"/>
  <c r="AN18" i="3"/>
  <c r="AP18" i="3" s="1"/>
  <c r="AN7" i="3"/>
  <c r="AP7" i="3" s="1"/>
  <c r="F41" i="3" s="1"/>
  <c r="AN17" i="3"/>
  <c r="AP17" i="3" s="1"/>
  <c r="AN23" i="3"/>
  <c r="AP23" i="3" s="1"/>
  <c r="AN21" i="3"/>
  <c r="AP21" i="3" s="1"/>
  <c r="AN27" i="3"/>
  <c r="AP27" i="3" s="1"/>
  <c r="AN24" i="3"/>
  <c r="AP24" i="3" s="1"/>
  <c r="AN19" i="3"/>
  <c r="AP19" i="3" s="1"/>
  <c r="AN28" i="3"/>
  <c r="AP28" i="3" s="1"/>
  <c r="AN16" i="3"/>
  <c r="AP16" i="3" s="1"/>
  <c r="AN14" i="3"/>
  <c r="AP14" i="3" s="1"/>
  <c r="AN32" i="3"/>
  <c r="AP32" i="3" s="1"/>
  <c r="AN12" i="3"/>
  <c r="AP12" i="3" s="1"/>
  <c r="AN22" i="3"/>
  <c r="AP22" i="3" s="1"/>
  <c r="AN10" i="3"/>
  <c r="AP10" i="3" s="1"/>
  <c r="AN9" i="3"/>
  <c r="AP9" i="3" s="1"/>
  <c r="F42" i="3" s="1"/>
  <c r="AN11" i="3"/>
  <c r="AP11" i="3" s="1"/>
  <c r="F45" i="8" l="1"/>
  <c r="F43" i="3"/>
  <c r="F45" i="3" s="1"/>
  <c r="AN38" i="8"/>
  <c r="AN38" i="3"/>
</calcChain>
</file>

<file path=xl/sharedStrings.xml><?xml version="1.0" encoding="utf-8"?>
<sst xmlns="http://schemas.openxmlformats.org/spreadsheetml/2006/main" count="636" uniqueCount="127">
  <si>
    <t>BOD/BIS, Res. BIS, 3.BIS</t>
  </si>
  <si>
    <t>BIG, 2.BIG, 3.BIG</t>
  </si>
  <si>
    <t>BOB</t>
  </si>
  <si>
    <t>BIS, Res. BIS,  3.BIS</t>
  </si>
  <si>
    <t>BOB Veterán, BOB Junior, BOB Puppy, BOB Baby</t>
  </si>
  <si>
    <t>BOD</t>
  </si>
  <si>
    <t>Svetový/Európsky víťaz a víťaz mladých, CACIB</t>
  </si>
  <si>
    <t>BOS</t>
  </si>
  <si>
    <t>BIS, Res.BIS, 3.BIS</t>
  </si>
  <si>
    <t>Res. CACIB</t>
  </si>
  <si>
    <t>KV, VŠV, KVM/VŠVM, Najlepší pes/sučka</t>
  </si>
  <si>
    <t>CAC/CAJC</t>
  </si>
  <si>
    <t>BOJ, BOV, BOB PUPPY, BOB MINOR PUPPY</t>
  </si>
  <si>
    <t>Res. CAC</t>
  </si>
  <si>
    <t>2.3.4.  Najlepší pes /sučka</t>
  </si>
  <si>
    <t>CACIB</t>
  </si>
  <si>
    <t>BIS, Res. BIS, 3.BIS</t>
  </si>
  <si>
    <t>V1</t>
  </si>
  <si>
    <t>Res.CACIB</t>
  </si>
  <si>
    <t>V2, V3, V4</t>
  </si>
  <si>
    <t>Res.CAC</t>
  </si>
  <si>
    <t>V</t>
  </si>
  <si>
    <t> V1</t>
  </si>
  <si>
    <t>V2</t>
  </si>
  <si>
    <t>V3, V4</t>
  </si>
  <si>
    <t>OV</t>
  </si>
  <si>
    <t>Víťaz triedy</t>
  </si>
  <si>
    <t>BIS</t>
  </si>
  <si>
    <t>Res. BIS</t>
  </si>
  <si>
    <t>3. BIS</t>
  </si>
  <si>
    <t>BOB Veteran</t>
  </si>
  <si>
    <t>BOB Junior</t>
  </si>
  <si>
    <t>BOB Puppy</t>
  </si>
  <si>
    <t>BOB Minor puppy</t>
  </si>
  <si>
    <t xml:space="preserve">CAC </t>
  </si>
  <si>
    <t>CAJC</t>
  </si>
  <si>
    <t xml:space="preserve">Res. CAC </t>
  </si>
  <si>
    <t>BIG</t>
  </si>
  <si>
    <t>Res. BIG</t>
  </si>
  <si>
    <t xml:space="preserve">3. BIG </t>
  </si>
  <si>
    <t>Klubový víťaz</t>
  </si>
  <si>
    <t>Klubový víťaz mladých</t>
  </si>
  <si>
    <t>Víťaz špeciálnej výstavy</t>
  </si>
  <si>
    <t>Víťaz špeciálnej výstavy mladých</t>
  </si>
  <si>
    <t xml:space="preserve">Najlepší pes </t>
  </si>
  <si>
    <t>Najlepšia sučka</t>
  </si>
  <si>
    <t>2. najlepší pes</t>
  </si>
  <si>
    <t>3. najlepší pes</t>
  </si>
  <si>
    <t>4. najlepší pes</t>
  </si>
  <si>
    <t>2. najlepšia sučka</t>
  </si>
  <si>
    <t>3. najlepšia sučka</t>
  </si>
  <si>
    <t>4. najlepšia sučka</t>
  </si>
  <si>
    <t>CAC</t>
  </si>
  <si>
    <t>Známka</t>
  </si>
  <si>
    <t>Junior</t>
  </si>
  <si>
    <t>Oblastný víťaz</t>
  </si>
  <si>
    <t>BOB / BOS</t>
  </si>
  <si>
    <t>Víťaz Slovenska, VS veteránov, VS mladých</t>
  </si>
  <si>
    <t>Minor puppy</t>
  </si>
  <si>
    <t>Puppy</t>
  </si>
  <si>
    <t>Class</t>
  </si>
  <si>
    <t>Vystava</t>
  </si>
  <si>
    <t>Znamka</t>
  </si>
  <si>
    <t>Tituly1</t>
  </si>
  <si>
    <t>Tituly2</t>
  </si>
  <si>
    <t>Tituly3</t>
  </si>
  <si>
    <t>x</t>
  </si>
  <si>
    <t>SUMA</t>
  </si>
  <si>
    <t>Národný víťaz</t>
  </si>
  <si>
    <t>Tituly5</t>
  </si>
  <si>
    <t>Tituly6</t>
  </si>
  <si>
    <t>World</t>
  </si>
  <si>
    <t>European</t>
  </si>
  <si>
    <t>Club</t>
  </si>
  <si>
    <t>Specialty</t>
  </si>
  <si>
    <t>International</t>
  </si>
  <si>
    <t>National</t>
  </si>
  <si>
    <t>Regional</t>
  </si>
  <si>
    <t>NAME</t>
  </si>
  <si>
    <t>OWNER</t>
  </si>
  <si>
    <t>Note: EXC=VP</t>
  </si>
  <si>
    <t>Intermediate</t>
  </si>
  <si>
    <t>Open</t>
  </si>
  <si>
    <t>Working</t>
  </si>
  <si>
    <t>Champion</t>
  </si>
  <si>
    <t>Veteran</t>
  </si>
  <si>
    <t>Honour</t>
  </si>
  <si>
    <t>Exc 1</t>
  </si>
  <si>
    <t>Exc 2</t>
  </si>
  <si>
    <t>Exc 3</t>
  </si>
  <si>
    <t>Exc 4</t>
  </si>
  <si>
    <t>Exc</t>
  </si>
  <si>
    <t>Regional winner</t>
  </si>
  <si>
    <t>Class winner</t>
  </si>
  <si>
    <t>Club winner</t>
  </si>
  <si>
    <t>Club junior winner</t>
  </si>
  <si>
    <t>Specialty winner</t>
  </si>
  <si>
    <t>Specialty junior winner</t>
  </si>
  <si>
    <t>Best male</t>
  </si>
  <si>
    <t>Best female</t>
  </si>
  <si>
    <t>2nd best male</t>
  </si>
  <si>
    <t>3rd best male</t>
  </si>
  <si>
    <t>4th best male</t>
  </si>
  <si>
    <t>2nd best female</t>
  </si>
  <si>
    <t>3rd best female</t>
  </si>
  <si>
    <t>4th best female</t>
  </si>
  <si>
    <t>Winner of Slovakia</t>
  </si>
  <si>
    <t>Winner of Slovakia junior</t>
  </si>
  <si>
    <t>Winner of Slovakia veteran</t>
  </si>
  <si>
    <t>Note: Winner of Slovakia = NATIONAL WINNER</t>
  </si>
  <si>
    <t>Date</t>
  </si>
  <si>
    <t>Place</t>
  </si>
  <si>
    <t>Judge</t>
  </si>
  <si>
    <t>Show</t>
  </si>
  <si>
    <t>Titel</t>
  </si>
  <si>
    <t>Points</t>
  </si>
  <si>
    <t>World/European</t>
  </si>
  <si>
    <t>Club/Specialty</t>
  </si>
  <si>
    <t>name of owner</t>
  </si>
  <si>
    <t>Adult</t>
  </si>
  <si>
    <t xml:space="preserve">Samojed roka </t>
  </si>
  <si>
    <t>Grade</t>
  </si>
  <si>
    <t>name of dog</t>
  </si>
  <si>
    <t>POINTS</t>
  </si>
  <si>
    <t>TOTAL</t>
  </si>
  <si>
    <t>MALE/FEMALE</t>
  </si>
  <si>
    <t>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</si>
</sst>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sz val="9"/>
      <color theme="0"/>
      <name val="Tahoma"/>
      <family val="2"/>
      <charset val="238"/>
    </font>
    <font>
      <b/>
      <i/>
      <sz val="10"/>
      <color theme="1"/>
      <name val="Tahoma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double">
        <color rgb="FFFF0000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double">
        <color rgb="FFFF0000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/>
      <right/>
      <top style="double">
        <color rgb="FFFF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FF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4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6" borderId="1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5" fillId="5" borderId="3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 applyProtection="1">
      <alignment horizontal="center"/>
      <protection locked="0"/>
    </xf>
    <xf numFmtId="0" fontId="3" fillId="10" borderId="1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5" fillId="9" borderId="3" xfId="0" applyFont="1" applyFill="1" applyBorder="1" applyAlignment="1" applyProtection="1">
      <alignment horizontal="center"/>
    </xf>
    <xf numFmtId="0" fontId="5" fillId="12" borderId="3" xfId="0" applyFont="1" applyFill="1" applyBorder="1" applyAlignment="1" applyProtection="1">
      <alignment horizontal="center"/>
    </xf>
    <xf numFmtId="0" fontId="5" fillId="5" borderId="2" xfId="0" applyFont="1" applyFill="1" applyBorder="1" applyAlignment="1" applyProtection="1">
      <alignment horizontal="center"/>
    </xf>
    <xf numFmtId="0" fontId="5" fillId="12" borderId="4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11" borderId="3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164" fontId="3" fillId="0" borderId="6" xfId="0" applyNumberFormat="1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left"/>
      <protection locked="0"/>
    </xf>
    <xf numFmtId="0" fontId="3" fillId="7" borderId="7" xfId="0" applyFont="1" applyFill="1" applyBorder="1" applyAlignment="1" applyProtection="1">
      <alignment horizontal="center"/>
      <protection locked="0"/>
    </xf>
    <xf numFmtId="0" fontId="3" fillId="10" borderId="7" xfId="0" applyFont="1" applyFill="1" applyBorder="1" applyAlignment="1" applyProtection="1">
      <alignment horizontal="center"/>
      <protection locked="0"/>
    </xf>
    <xf numFmtId="0" fontId="4" fillId="4" borderId="7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6" borderId="7" xfId="0" applyFont="1" applyFill="1" applyBorder="1" applyAlignment="1" applyProtection="1">
      <alignment horizontal="center"/>
      <protection locked="0"/>
    </xf>
    <xf numFmtId="0" fontId="4" fillId="6" borderId="8" xfId="0" applyFont="1" applyFill="1" applyBorder="1" applyAlignment="1" applyProtection="1">
      <alignment horizontal="center"/>
      <protection locked="0"/>
    </xf>
    <xf numFmtId="164" fontId="3" fillId="0" borderId="13" xfId="0" applyNumberFormat="1" applyFont="1" applyFill="1" applyBorder="1" applyAlignment="1" applyProtection="1">
      <alignment horizontal="center"/>
      <protection locked="0"/>
    </xf>
    <xf numFmtId="0" fontId="4" fillId="6" borderId="14" xfId="0" applyFont="1" applyFill="1" applyBorder="1" applyAlignment="1" applyProtection="1">
      <alignment horizontal="center"/>
      <protection locked="0"/>
    </xf>
    <xf numFmtId="164" fontId="3" fillId="0" borderId="9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0" fontId="3" fillId="7" borderId="10" xfId="0" applyFont="1" applyFill="1" applyBorder="1" applyAlignment="1" applyProtection="1">
      <alignment horizontal="center"/>
      <protection locked="0"/>
    </xf>
    <xf numFmtId="0" fontId="3" fillId="10" borderId="10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6" borderId="10" xfId="0" applyFont="1" applyFill="1" applyBorder="1" applyAlignment="1" applyProtection="1">
      <alignment horizontal="center"/>
      <protection locked="0"/>
    </xf>
    <xf numFmtId="0" fontId="4" fillId="6" borderId="11" xfId="0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</xf>
    <xf numFmtId="0" fontId="1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/>
    <xf numFmtId="0" fontId="2" fillId="0" borderId="19" xfId="0" applyFont="1" applyBorder="1" applyAlignment="1">
      <alignment horizontal="left"/>
    </xf>
    <xf numFmtId="0" fontId="2" fillId="0" borderId="20" xfId="0" applyFont="1" applyBorder="1"/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6" xfId="0" applyFont="1" applyBorder="1"/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2" fillId="0" borderId="30" xfId="0" applyFont="1" applyBorder="1"/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/>
    </xf>
    <xf numFmtId="0" fontId="6" fillId="5" borderId="3" xfId="0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8" fillId="6" borderId="1" xfId="0" applyFont="1" applyFill="1" applyBorder="1" applyAlignment="1" applyProtection="1">
      <alignment horizontal="center"/>
    </xf>
    <xf numFmtId="0" fontId="5" fillId="8" borderId="6" xfId="0" applyFont="1" applyFill="1" applyBorder="1" applyAlignment="1" applyProtection="1">
      <alignment horizontal="center" vertical="center"/>
      <protection locked="0"/>
    </xf>
    <xf numFmtId="0" fontId="5" fillId="8" borderId="7" xfId="0" applyFont="1" applyFill="1" applyBorder="1" applyAlignment="1" applyProtection="1">
      <alignment horizontal="center" vertical="center"/>
      <protection locked="0"/>
    </xf>
    <xf numFmtId="0" fontId="5" fillId="8" borderId="8" xfId="0" applyFont="1" applyFill="1" applyBorder="1" applyAlignment="1" applyProtection="1">
      <alignment horizontal="center" vertical="center"/>
      <protection locked="0"/>
    </xf>
    <xf numFmtId="0" fontId="5" fillId="8" borderId="9" xfId="0" applyFont="1" applyFill="1" applyBorder="1" applyAlignment="1" applyProtection="1">
      <alignment horizontal="center" vertical="center"/>
      <protection locked="0"/>
    </xf>
    <xf numFmtId="0" fontId="5" fillId="8" borderId="10" xfId="0" applyFont="1" applyFill="1" applyBorder="1" applyAlignment="1" applyProtection="1">
      <alignment horizontal="center" vertical="center"/>
      <protection locked="0"/>
    </xf>
    <xf numFmtId="0" fontId="5" fillId="8" borderId="11" xfId="0" applyFont="1" applyFill="1" applyBorder="1" applyAlignment="1" applyProtection="1">
      <alignment horizontal="center" vertical="center"/>
      <protection locked="0"/>
    </xf>
    <xf numFmtId="0" fontId="5" fillId="13" borderId="0" xfId="0" applyFont="1" applyFill="1" applyAlignment="1" applyProtection="1">
      <alignment horizontal="left"/>
    </xf>
    <xf numFmtId="0" fontId="3" fillId="0" borderId="1" xfId="0" applyFont="1" applyBorder="1" applyAlignment="1" applyProtection="1">
      <alignment horizontal="center"/>
    </xf>
    <xf numFmtId="0" fontId="5" fillId="8" borderId="34" xfId="0" applyFont="1" applyFill="1" applyBorder="1" applyAlignment="1" applyProtection="1">
      <alignment horizontal="center" vertical="center"/>
      <protection locked="0"/>
    </xf>
    <xf numFmtId="0" fontId="5" fillId="8" borderId="35" xfId="0" applyFont="1" applyFill="1" applyBorder="1" applyAlignment="1" applyProtection="1">
      <alignment horizontal="center" vertical="center"/>
      <protection locked="0"/>
    </xf>
    <xf numFmtId="0" fontId="5" fillId="8" borderId="3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center"/>
    </xf>
  </cellXfs>
  <cellStyles count="1">
    <cellStyle name="Normálne" xfId="0" builtinId="0"/>
  </cellStyles>
  <dxfs count="32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numFmt numFmtId="0" formatCode="General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numFmt numFmtId="0" formatCode="General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P45"/>
  <sheetViews>
    <sheetView tabSelected="1" zoomScaleNormal="100" workbookViewId="0">
      <selection activeCell="B7" sqref="B7"/>
    </sheetView>
  </sheetViews>
  <sheetFormatPr defaultColWidth="9.140625" defaultRowHeight="11.25" x14ac:dyDescent="0.15"/>
  <cols>
    <col min="1" max="1" width="4.5703125" style="8" customWidth="1"/>
    <col min="2" max="2" width="13.5703125" style="8" customWidth="1"/>
    <col min="3" max="3" width="12" style="8" customWidth="1"/>
    <col min="4" max="4" width="14.7109375" style="8" customWidth="1"/>
    <col min="5" max="5" width="12.140625" style="8" customWidth="1"/>
    <col min="6" max="6" width="10" style="8" bestFit="1" customWidth="1"/>
    <col min="7" max="7" width="9.42578125" style="8" customWidth="1"/>
    <col min="8" max="11" width="9.140625" style="8"/>
    <col min="12" max="12" width="19.7109375" style="8" customWidth="1"/>
    <col min="13" max="13" width="23.28515625" style="8" customWidth="1"/>
    <col min="14" max="14" width="21" style="8" customWidth="1"/>
    <col min="15" max="17" width="9.140625" style="8"/>
    <col min="18" max="18" width="14.42578125" style="8" hidden="1" customWidth="1"/>
    <col min="19" max="19" width="5.7109375" style="8" customWidth="1"/>
    <col min="20" max="20" width="5.7109375" style="8" hidden="1" customWidth="1"/>
    <col min="21" max="21" width="5.7109375" style="8" customWidth="1"/>
    <col min="22" max="22" width="5.7109375" style="8" hidden="1" customWidth="1"/>
    <col min="23" max="23" width="5.7109375" style="8" customWidth="1"/>
    <col min="24" max="24" width="7" style="8" hidden="1" customWidth="1"/>
    <col min="25" max="25" width="5.7109375" style="8" customWidth="1"/>
    <col min="26" max="26" width="5.7109375" style="8" hidden="1" customWidth="1"/>
    <col min="27" max="27" width="5.7109375" style="8" customWidth="1"/>
    <col min="28" max="28" width="5.7109375" style="8" hidden="1" customWidth="1"/>
    <col min="29" max="29" width="5.7109375" style="8" customWidth="1"/>
    <col min="30" max="30" width="5.7109375" style="8" hidden="1" customWidth="1"/>
    <col min="31" max="31" width="5.7109375" style="8" customWidth="1"/>
    <col min="32" max="32" width="5.7109375" style="8" hidden="1" customWidth="1"/>
    <col min="33" max="33" width="5.7109375" style="8" customWidth="1"/>
    <col min="34" max="34" width="5.7109375" style="8" hidden="1" customWidth="1"/>
    <col min="35" max="35" width="5.7109375" style="8" customWidth="1"/>
    <col min="36" max="36" width="5.7109375" style="8" hidden="1" customWidth="1"/>
    <col min="37" max="37" width="5.7109375" style="8" customWidth="1"/>
    <col min="38" max="38" width="5.7109375" style="8" hidden="1" customWidth="1"/>
    <col min="39" max="39" width="5.7109375" style="8" customWidth="1"/>
    <col min="40" max="40" width="10.7109375" style="8" customWidth="1"/>
    <col min="41" max="41" width="9.7109375" style="8" customWidth="1"/>
    <col min="42" max="16384" width="9.140625" style="8"/>
  </cols>
  <sheetData>
    <row r="1" spans="1:42" ht="12" thickBot="1" x14ac:dyDescent="0.2"/>
    <row r="2" spans="1:42" ht="12" thickTop="1" x14ac:dyDescent="0.15">
      <c r="B2" s="21" t="s">
        <v>78</v>
      </c>
      <c r="C2" s="73" t="s">
        <v>122</v>
      </c>
      <c r="D2" s="74"/>
      <c r="E2" s="74"/>
      <c r="F2" s="74"/>
      <c r="G2" s="74"/>
      <c r="H2" s="74"/>
      <c r="I2" s="74"/>
      <c r="J2" s="74"/>
      <c r="K2" s="74"/>
      <c r="L2" s="74"/>
      <c r="M2" s="75"/>
      <c r="N2" s="15" t="s">
        <v>80</v>
      </c>
    </row>
    <row r="3" spans="1:42" x14ac:dyDescent="0.15">
      <c r="B3" s="21" t="s">
        <v>125</v>
      </c>
      <c r="C3" s="81" t="s">
        <v>126</v>
      </c>
      <c r="D3" s="82"/>
      <c r="E3" s="82"/>
      <c r="F3" s="82"/>
      <c r="G3" s="82"/>
      <c r="H3" s="82"/>
      <c r="I3" s="82"/>
      <c r="J3" s="82"/>
      <c r="K3" s="82"/>
      <c r="L3" s="82"/>
      <c r="M3" s="83"/>
      <c r="N3" s="67"/>
    </row>
    <row r="4" spans="1:42" ht="12" thickBot="1" x14ac:dyDescent="0.2">
      <c r="B4" s="21" t="s">
        <v>79</v>
      </c>
      <c r="C4" s="76" t="s">
        <v>118</v>
      </c>
      <c r="D4" s="77"/>
      <c r="E4" s="77"/>
      <c r="F4" s="77"/>
      <c r="G4" s="77"/>
      <c r="H4" s="77"/>
      <c r="I4" s="77"/>
      <c r="J4" s="77"/>
      <c r="K4" s="77"/>
      <c r="L4" s="77"/>
      <c r="M4" s="78"/>
      <c r="N4" s="79" t="s">
        <v>109</v>
      </c>
      <c r="O4" s="79"/>
      <c r="P4" s="79"/>
      <c r="Q4" s="79"/>
      <c r="R4" s="15"/>
    </row>
    <row r="5" spans="1:42" ht="12" thickTop="1" x14ac:dyDescent="0.15"/>
    <row r="6" spans="1:42" ht="12" thickBot="1" x14ac:dyDescent="0.2">
      <c r="A6" s="9"/>
      <c r="B6" s="24" t="s">
        <v>110</v>
      </c>
      <c r="C6" s="24" t="s">
        <v>111</v>
      </c>
      <c r="D6" s="24" t="s">
        <v>112</v>
      </c>
      <c r="E6" s="24" t="s">
        <v>113</v>
      </c>
      <c r="F6" s="24" t="s">
        <v>60</v>
      </c>
      <c r="G6" s="25" t="s">
        <v>121</v>
      </c>
      <c r="H6" s="10" t="s">
        <v>114</v>
      </c>
      <c r="I6" s="10" t="s">
        <v>114</v>
      </c>
      <c r="J6" s="10" t="s">
        <v>114</v>
      </c>
      <c r="K6" s="10" t="s">
        <v>114</v>
      </c>
      <c r="L6" s="26" t="s">
        <v>114</v>
      </c>
      <c r="M6" s="26" t="s">
        <v>114</v>
      </c>
      <c r="N6" s="26" t="s">
        <v>114</v>
      </c>
      <c r="O6" s="16" t="s">
        <v>114</v>
      </c>
      <c r="P6" s="16" t="s">
        <v>114</v>
      </c>
      <c r="Q6" s="16" t="s">
        <v>114</v>
      </c>
      <c r="R6" s="10" t="s">
        <v>66</v>
      </c>
      <c r="S6" s="68" t="s">
        <v>115</v>
      </c>
      <c r="T6" s="68" t="s">
        <v>66</v>
      </c>
      <c r="U6" s="68" t="s">
        <v>115</v>
      </c>
      <c r="V6" s="68" t="s">
        <v>115</v>
      </c>
      <c r="W6" s="68" t="s">
        <v>115</v>
      </c>
      <c r="X6" s="68" t="s">
        <v>115</v>
      </c>
      <c r="Y6" s="68" t="s">
        <v>115</v>
      </c>
      <c r="Z6" s="68" t="s">
        <v>115</v>
      </c>
      <c r="AA6" s="68" t="s">
        <v>115</v>
      </c>
      <c r="AB6" s="68" t="s">
        <v>115</v>
      </c>
      <c r="AC6" s="68" t="s">
        <v>115</v>
      </c>
      <c r="AD6" s="68" t="s">
        <v>115</v>
      </c>
      <c r="AE6" s="68" t="s">
        <v>115</v>
      </c>
      <c r="AF6" s="68" t="s">
        <v>115</v>
      </c>
      <c r="AG6" s="68" t="s">
        <v>115</v>
      </c>
      <c r="AH6" s="68" t="s">
        <v>115</v>
      </c>
      <c r="AI6" s="68" t="s">
        <v>115</v>
      </c>
      <c r="AJ6" s="68" t="s">
        <v>115</v>
      </c>
      <c r="AK6" s="68" t="s">
        <v>115</v>
      </c>
      <c r="AL6" s="68" t="s">
        <v>115</v>
      </c>
      <c r="AM6" s="68" t="s">
        <v>115</v>
      </c>
      <c r="AN6" s="17" t="s">
        <v>67</v>
      </c>
    </row>
    <row r="7" spans="1:42" ht="12" thickTop="1" x14ac:dyDescent="0.15">
      <c r="A7" s="22">
        <v>1</v>
      </c>
      <c r="B7" s="27"/>
      <c r="C7" s="28"/>
      <c r="D7" s="29"/>
      <c r="E7" s="30"/>
      <c r="F7" s="28"/>
      <c r="G7" s="31"/>
      <c r="H7" s="32"/>
      <c r="I7" s="32"/>
      <c r="J7" s="32"/>
      <c r="K7" s="32"/>
      <c r="L7" s="33"/>
      <c r="M7" s="33"/>
      <c r="N7" s="33"/>
      <c r="O7" s="34"/>
      <c r="P7" s="34"/>
      <c r="Q7" s="35"/>
      <c r="R7" s="23" t="str">
        <f>E7&amp;" "&amp;G7</f>
        <v xml:space="preserve"> </v>
      </c>
      <c r="S7" s="14" t="e">
        <f>VLOOKUP(R7,'LIST-1'!$E$4:$F$179,2,FALSE)</f>
        <v>#N/A</v>
      </c>
      <c r="T7" s="14" t="str">
        <f>E7&amp;" "&amp;H7</f>
        <v xml:space="preserve"> </v>
      </c>
      <c r="U7" s="14" t="e">
        <f>VLOOKUP(T7,'LIST-1'!$E$4:$F$179,2,FALSE)</f>
        <v>#N/A</v>
      </c>
      <c r="V7" s="14" t="str">
        <f>E7&amp;" "&amp;I7</f>
        <v xml:space="preserve"> </v>
      </c>
      <c r="W7" s="14" t="e">
        <f>VLOOKUP(V7,'LIST-1'!$E$4:$F$179,2,FALSE)</f>
        <v>#N/A</v>
      </c>
      <c r="X7" s="14" t="str">
        <f>E7&amp;" "&amp;J7</f>
        <v xml:space="preserve"> </v>
      </c>
      <c r="Y7" s="14" t="e">
        <f>VLOOKUP(X7,'LIST-1'!$E$4:$F$179,2,FALSE)</f>
        <v>#N/A</v>
      </c>
      <c r="Z7" s="14" t="str">
        <f>E7&amp;" "&amp;K7</f>
        <v xml:space="preserve"> </v>
      </c>
      <c r="AA7" s="14" t="e">
        <f>VLOOKUP(Z7,'LIST-1'!$E$4:$F$179,2,FALSE)</f>
        <v>#N/A</v>
      </c>
      <c r="AB7" s="14" t="str">
        <f>E7&amp;" "&amp;L7</f>
        <v xml:space="preserve"> </v>
      </c>
      <c r="AC7" s="14" t="e">
        <f>VLOOKUP(AB7,'LIST-1'!$E$4:$F$179,2,FALSE)</f>
        <v>#N/A</v>
      </c>
      <c r="AD7" s="14" t="str">
        <f>E7&amp;" "&amp;M7</f>
        <v xml:space="preserve"> </v>
      </c>
      <c r="AE7" s="14" t="e">
        <f>VLOOKUP(AD7,'LIST-1'!$E$4:$F$179,2,FALSE)</f>
        <v>#N/A</v>
      </c>
      <c r="AF7" s="14" t="str">
        <f>E7&amp;" "&amp;N7</f>
        <v xml:space="preserve"> </v>
      </c>
      <c r="AG7" s="14" t="e">
        <f>VLOOKUP(AF7,'LIST-1'!$E$4:$F$179,2,FALSE)</f>
        <v>#N/A</v>
      </c>
      <c r="AH7" s="14" t="str">
        <f>E7&amp;" "&amp;O7</f>
        <v xml:space="preserve"> </v>
      </c>
      <c r="AI7" s="14" t="e">
        <f>VLOOKUP(AH7,'LIST-1'!$E$4:$F$179,2,FALSE)</f>
        <v>#N/A</v>
      </c>
      <c r="AJ7" s="14" t="str">
        <f>E7&amp;" "&amp;P7</f>
        <v xml:space="preserve"> </v>
      </c>
      <c r="AK7" s="14" t="e">
        <f>VLOOKUP(AJ7,'LIST-1'!$E$4:$F$179,2,FALSE)</f>
        <v>#N/A</v>
      </c>
      <c r="AL7" s="14" t="str">
        <f>E7&amp;" "&amp;Q7</f>
        <v xml:space="preserve"> </v>
      </c>
      <c r="AM7" s="14" t="e">
        <f>VLOOKUP(AL7,'LIST-1'!$E$4:$F$179,2,FALSE)</f>
        <v>#N/A</v>
      </c>
      <c r="AN7" s="18">
        <f>SUMIF(S7:AM7,"&gt;0")</f>
        <v>0</v>
      </c>
      <c r="AO7" s="70" t="e">
        <f>VLOOKUP(F7,'LIST-2'!$E$3:$F$11,2,FALSE)</f>
        <v>#N/A</v>
      </c>
      <c r="AP7" s="70">
        <f>SUM(AN7)</f>
        <v>0</v>
      </c>
    </row>
    <row r="8" spans="1:42" x14ac:dyDescent="0.15">
      <c r="A8" s="22">
        <v>2</v>
      </c>
      <c r="B8" s="36"/>
      <c r="C8" s="11"/>
      <c r="D8" s="20"/>
      <c r="E8" s="12"/>
      <c r="F8" s="11"/>
      <c r="G8" s="13"/>
      <c r="H8" s="5"/>
      <c r="I8" s="5"/>
      <c r="J8" s="5"/>
      <c r="K8" s="5"/>
      <c r="L8" s="6"/>
      <c r="M8" s="6"/>
      <c r="N8" s="6"/>
      <c r="O8" s="7"/>
      <c r="P8" s="7"/>
      <c r="Q8" s="37"/>
      <c r="R8" s="23" t="str">
        <f t="shared" ref="R8:R36" si="0">E8&amp;" "&amp;G8</f>
        <v xml:space="preserve"> </v>
      </c>
      <c r="S8" s="14" t="e">
        <f>VLOOKUP(R8,'LIST-1'!$E$4:$F$179,2,FALSE)</f>
        <v>#N/A</v>
      </c>
      <c r="T8" s="14" t="str">
        <f t="shared" ref="T8:T36" si="1">E8&amp;" "&amp;H8</f>
        <v xml:space="preserve"> </v>
      </c>
      <c r="U8" s="14" t="e">
        <f>VLOOKUP(T8,'LIST-1'!$E$4:$F$179,2,FALSE)</f>
        <v>#N/A</v>
      </c>
      <c r="V8" s="14" t="str">
        <f t="shared" ref="V8:V36" si="2">E8&amp;" "&amp;I8</f>
        <v xml:space="preserve"> </v>
      </c>
      <c r="W8" s="14" t="e">
        <f>VLOOKUP(V8,'LIST-1'!$E$4:$F$179,2,FALSE)</f>
        <v>#N/A</v>
      </c>
      <c r="X8" s="14" t="str">
        <f t="shared" ref="X8:X37" si="3">E8&amp;" "&amp;J8</f>
        <v xml:space="preserve"> </v>
      </c>
      <c r="Y8" s="14" t="e">
        <f>VLOOKUP(X8,'LIST-1'!$E$4:$F$179,2,FALSE)</f>
        <v>#N/A</v>
      </c>
      <c r="Z8" s="14" t="str">
        <f t="shared" ref="Z8:Z36" si="4">E8&amp;" "&amp;K8</f>
        <v xml:space="preserve"> </v>
      </c>
      <c r="AA8" s="14" t="e">
        <f>VLOOKUP(Z8,'LIST-1'!$E$4:$F$179,2,FALSE)</f>
        <v>#N/A</v>
      </c>
      <c r="AB8" s="14" t="str">
        <f t="shared" ref="AB8:AB36" si="5">E8&amp;" "&amp;L8</f>
        <v xml:space="preserve"> </v>
      </c>
      <c r="AC8" s="14" t="e">
        <f>VLOOKUP(AB8,'LIST-1'!$E$4:$F$179,2,FALSE)</f>
        <v>#N/A</v>
      </c>
      <c r="AD8" s="14" t="str">
        <f t="shared" ref="AD8:AD36" si="6">E8&amp;" "&amp;M8</f>
        <v xml:space="preserve"> </v>
      </c>
      <c r="AE8" s="14" t="e">
        <f>VLOOKUP(AD8,'LIST-1'!$E$4:$F$179,2,FALSE)</f>
        <v>#N/A</v>
      </c>
      <c r="AF8" s="14" t="str">
        <f t="shared" ref="AF8:AF36" si="7">E8&amp;" "&amp;N8</f>
        <v xml:space="preserve"> </v>
      </c>
      <c r="AG8" s="14" t="e">
        <f>VLOOKUP(AF8,'LIST-1'!$E$4:$F$179,2,FALSE)</f>
        <v>#N/A</v>
      </c>
      <c r="AH8" s="14" t="str">
        <f t="shared" ref="AH8:AH36" si="8">E8&amp;" "&amp;O8</f>
        <v xml:space="preserve"> </v>
      </c>
      <c r="AI8" s="14" t="e">
        <f>VLOOKUP(AH8,'LIST-1'!$E$4:$F$179,2,FALSE)</f>
        <v>#N/A</v>
      </c>
      <c r="AJ8" s="14" t="str">
        <f t="shared" ref="AJ8:AJ36" si="9">E8&amp;" "&amp;P8</f>
        <v xml:space="preserve"> </v>
      </c>
      <c r="AK8" s="14" t="e">
        <f>VLOOKUP(AJ8,'LIST-1'!$E$4:$F$179,2,FALSE)</f>
        <v>#N/A</v>
      </c>
      <c r="AL8" s="14" t="str">
        <f t="shared" ref="AL8:AL36" si="10">E8&amp;" "&amp;Q8</f>
        <v xml:space="preserve"> </v>
      </c>
      <c r="AM8" s="14" t="e">
        <f>VLOOKUP(AL8,'LIST-1'!$E$4:$F$179,2,FALSE)</f>
        <v>#N/A</v>
      </c>
      <c r="AN8" s="18">
        <f t="shared" ref="AN8:AN36" si="11">SUMIF(S8:AM8,"&gt;0")</f>
        <v>0</v>
      </c>
      <c r="AO8" s="70" t="e">
        <f>VLOOKUP(F8,'LIST-2'!$E$3:$F$11,2,FALSE)</f>
        <v>#N/A</v>
      </c>
      <c r="AP8" s="70">
        <f t="shared" ref="AP8:AP36" si="12">SUM(AN8)</f>
        <v>0</v>
      </c>
    </row>
    <row r="9" spans="1:42" x14ac:dyDescent="0.15">
      <c r="A9" s="22">
        <v>3</v>
      </c>
      <c r="B9" s="36"/>
      <c r="C9" s="11"/>
      <c r="D9" s="20"/>
      <c r="E9" s="12"/>
      <c r="F9" s="11"/>
      <c r="G9" s="13"/>
      <c r="H9" s="5"/>
      <c r="I9" s="5"/>
      <c r="J9" s="5"/>
      <c r="K9" s="5"/>
      <c r="L9" s="6"/>
      <c r="M9" s="6"/>
      <c r="N9" s="6"/>
      <c r="O9" s="7"/>
      <c r="P9" s="7"/>
      <c r="Q9" s="37"/>
      <c r="R9" s="23" t="str">
        <f t="shared" si="0"/>
        <v xml:space="preserve"> </v>
      </c>
      <c r="S9" s="14" t="e">
        <f>VLOOKUP(R9,'LIST-1'!$E$4:$F$179,2,FALSE)</f>
        <v>#N/A</v>
      </c>
      <c r="T9" s="14" t="str">
        <f t="shared" si="1"/>
        <v xml:space="preserve"> </v>
      </c>
      <c r="U9" s="14" t="e">
        <f>VLOOKUP(T9,'LIST-1'!$E$4:$F$179,2,FALSE)</f>
        <v>#N/A</v>
      </c>
      <c r="V9" s="14" t="str">
        <f t="shared" si="2"/>
        <v xml:space="preserve"> </v>
      </c>
      <c r="W9" s="14" t="e">
        <f>VLOOKUP(V9,'LIST-1'!$E$4:$F$179,2,FALSE)</f>
        <v>#N/A</v>
      </c>
      <c r="X9" s="14" t="str">
        <f t="shared" si="3"/>
        <v xml:space="preserve"> </v>
      </c>
      <c r="Y9" s="14" t="e">
        <f>VLOOKUP(X9,'LIST-1'!$E$4:$F$179,2,FALSE)</f>
        <v>#N/A</v>
      </c>
      <c r="Z9" s="14" t="str">
        <f t="shared" si="4"/>
        <v xml:space="preserve"> </v>
      </c>
      <c r="AA9" s="14" t="e">
        <f>VLOOKUP(Z9,'LIST-1'!$E$4:$F$179,2,FALSE)</f>
        <v>#N/A</v>
      </c>
      <c r="AB9" s="14" t="str">
        <f t="shared" si="5"/>
        <v xml:space="preserve"> </v>
      </c>
      <c r="AC9" s="14" t="e">
        <f>VLOOKUP(AB9,'LIST-1'!$E$4:$F$179,2,FALSE)</f>
        <v>#N/A</v>
      </c>
      <c r="AD9" s="14" t="str">
        <f t="shared" si="6"/>
        <v xml:space="preserve"> </v>
      </c>
      <c r="AE9" s="14" t="e">
        <f>VLOOKUP(AD9,'LIST-1'!$E$4:$F$179,2,FALSE)</f>
        <v>#N/A</v>
      </c>
      <c r="AF9" s="14" t="str">
        <f t="shared" si="7"/>
        <v xml:space="preserve"> </v>
      </c>
      <c r="AG9" s="14" t="e">
        <f>VLOOKUP(AF9,'LIST-1'!$E$4:$F$179,2,FALSE)</f>
        <v>#N/A</v>
      </c>
      <c r="AH9" s="14" t="str">
        <f t="shared" si="8"/>
        <v xml:space="preserve"> </v>
      </c>
      <c r="AI9" s="14" t="e">
        <f>VLOOKUP(AH9,'LIST-1'!$E$4:$F$179,2,FALSE)</f>
        <v>#N/A</v>
      </c>
      <c r="AJ9" s="14" t="str">
        <f t="shared" si="9"/>
        <v xml:space="preserve"> </v>
      </c>
      <c r="AK9" s="14" t="e">
        <f>VLOOKUP(AJ9,'LIST-1'!$E$4:$F$179,2,FALSE)</f>
        <v>#N/A</v>
      </c>
      <c r="AL9" s="14" t="str">
        <f t="shared" si="10"/>
        <v xml:space="preserve"> </v>
      </c>
      <c r="AM9" s="14" t="e">
        <f>VLOOKUP(AL9,'LIST-1'!$E$4:$F$179,2,FALSE)</f>
        <v>#N/A</v>
      </c>
      <c r="AN9" s="18">
        <f t="shared" si="11"/>
        <v>0</v>
      </c>
      <c r="AO9" s="70" t="e">
        <f>VLOOKUP(F9,'LIST-2'!$E$3:$F$11,2,FALSE)</f>
        <v>#N/A</v>
      </c>
      <c r="AP9" s="70">
        <f t="shared" si="12"/>
        <v>0</v>
      </c>
    </row>
    <row r="10" spans="1:42" x14ac:dyDescent="0.15">
      <c r="A10" s="22">
        <v>4</v>
      </c>
      <c r="B10" s="36"/>
      <c r="C10" s="11"/>
      <c r="D10" s="20"/>
      <c r="E10" s="12"/>
      <c r="F10" s="11"/>
      <c r="G10" s="13"/>
      <c r="H10" s="5"/>
      <c r="I10" s="5"/>
      <c r="J10" s="5"/>
      <c r="K10" s="5"/>
      <c r="L10" s="6"/>
      <c r="M10" s="6"/>
      <c r="N10" s="6"/>
      <c r="O10" s="7"/>
      <c r="P10" s="7"/>
      <c r="Q10" s="37"/>
      <c r="R10" s="23" t="str">
        <f t="shared" si="0"/>
        <v xml:space="preserve"> </v>
      </c>
      <c r="S10" s="14" t="e">
        <f>VLOOKUP(R10,'LIST-1'!$E$4:$F$179,2,FALSE)</f>
        <v>#N/A</v>
      </c>
      <c r="T10" s="14" t="str">
        <f t="shared" si="1"/>
        <v xml:space="preserve"> </v>
      </c>
      <c r="U10" s="14" t="e">
        <f>VLOOKUP(T10,'LIST-1'!$E$4:$F$179,2,FALSE)</f>
        <v>#N/A</v>
      </c>
      <c r="V10" s="14" t="str">
        <f t="shared" si="2"/>
        <v xml:space="preserve"> </v>
      </c>
      <c r="W10" s="14" t="e">
        <f>VLOOKUP(V10,'LIST-1'!$E$4:$F$179,2,FALSE)</f>
        <v>#N/A</v>
      </c>
      <c r="X10" s="14" t="str">
        <f t="shared" si="3"/>
        <v xml:space="preserve"> </v>
      </c>
      <c r="Y10" s="14" t="e">
        <f>VLOOKUP(X10,'LIST-1'!$E$4:$F$179,2,FALSE)</f>
        <v>#N/A</v>
      </c>
      <c r="Z10" s="14" t="str">
        <f t="shared" si="4"/>
        <v xml:space="preserve"> </v>
      </c>
      <c r="AA10" s="14" t="e">
        <f>VLOOKUP(Z10,'LIST-1'!$E$4:$F$179,2,FALSE)</f>
        <v>#N/A</v>
      </c>
      <c r="AB10" s="14" t="str">
        <f t="shared" si="5"/>
        <v xml:space="preserve"> </v>
      </c>
      <c r="AC10" s="14" t="e">
        <f>VLOOKUP(AB10,'LIST-1'!$E$4:$F$179,2,FALSE)</f>
        <v>#N/A</v>
      </c>
      <c r="AD10" s="14" t="str">
        <f t="shared" si="6"/>
        <v xml:space="preserve"> </v>
      </c>
      <c r="AE10" s="14" t="e">
        <f>VLOOKUP(AD10,'LIST-1'!$E$4:$F$179,2,FALSE)</f>
        <v>#N/A</v>
      </c>
      <c r="AF10" s="14" t="str">
        <f t="shared" si="7"/>
        <v xml:space="preserve"> </v>
      </c>
      <c r="AG10" s="14" t="e">
        <f>VLOOKUP(AF10,'LIST-1'!$E$4:$F$179,2,FALSE)</f>
        <v>#N/A</v>
      </c>
      <c r="AH10" s="14" t="str">
        <f t="shared" si="8"/>
        <v xml:space="preserve"> </v>
      </c>
      <c r="AI10" s="14" t="e">
        <f>VLOOKUP(AH10,'LIST-1'!$E$4:$F$179,2,FALSE)</f>
        <v>#N/A</v>
      </c>
      <c r="AJ10" s="14" t="str">
        <f t="shared" si="9"/>
        <v xml:space="preserve"> </v>
      </c>
      <c r="AK10" s="14" t="e">
        <f>VLOOKUP(AJ10,'LIST-1'!$E$4:$F$179,2,FALSE)</f>
        <v>#N/A</v>
      </c>
      <c r="AL10" s="14" t="str">
        <f t="shared" si="10"/>
        <v xml:space="preserve"> </v>
      </c>
      <c r="AM10" s="14" t="e">
        <f>VLOOKUP(AL10,'LIST-1'!$E$4:$F$179,2,FALSE)</f>
        <v>#N/A</v>
      </c>
      <c r="AN10" s="18">
        <f t="shared" si="11"/>
        <v>0</v>
      </c>
      <c r="AO10" s="70" t="e">
        <f>VLOOKUP(F10,'LIST-2'!$E$3:$F$11,2,FALSE)</f>
        <v>#N/A</v>
      </c>
      <c r="AP10" s="70">
        <f t="shared" si="12"/>
        <v>0</v>
      </c>
    </row>
    <row r="11" spans="1:42" x14ac:dyDescent="0.15">
      <c r="A11" s="22">
        <v>5</v>
      </c>
      <c r="B11" s="36"/>
      <c r="C11" s="11"/>
      <c r="D11" s="20"/>
      <c r="E11" s="12"/>
      <c r="F11" s="11"/>
      <c r="G11" s="13"/>
      <c r="H11" s="5"/>
      <c r="I11" s="5"/>
      <c r="J11" s="5"/>
      <c r="K11" s="5"/>
      <c r="L11" s="6"/>
      <c r="M11" s="6"/>
      <c r="N11" s="6"/>
      <c r="O11" s="7"/>
      <c r="P11" s="7"/>
      <c r="Q11" s="37"/>
      <c r="R11" s="23" t="str">
        <f t="shared" si="0"/>
        <v xml:space="preserve"> </v>
      </c>
      <c r="S11" s="14" t="e">
        <f>VLOOKUP(R11,'LIST-1'!$E$4:$F$179,2,FALSE)</f>
        <v>#N/A</v>
      </c>
      <c r="T11" s="14" t="str">
        <f t="shared" si="1"/>
        <v xml:space="preserve"> </v>
      </c>
      <c r="U11" s="14" t="e">
        <f>VLOOKUP(T11,'LIST-1'!$E$4:$F$179,2,FALSE)</f>
        <v>#N/A</v>
      </c>
      <c r="V11" s="14" t="str">
        <f t="shared" si="2"/>
        <v xml:space="preserve"> </v>
      </c>
      <c r="W11" s="14" t="e">
        <f>VLOOKUP(V11,'LIST-1'!$E$4:$F$179,2,FALSE)</f>
        <v>#N/A</v>
      </c>
      <c r="X11" s="14" t="str">
        <f t="shared" si="3"/>
        <v xml:space="preserve"> </v>
      </c>
      <c r="Y11" s="14" t="e">
        <f>VLOOKUP(X11,'LIST-1'!$E$4:$F$179,2,FALSE)</f>
        <v>#N/A</v>
      </c>
      <c r="Z11" s="14" t="str">
        <f t="shared" si="4"/>
        <v xml:space="preserve"> </v>
      </c>
      <c r="AA11" s="14" t="e">
        <f>VLOOKUP(Z11,'LIST-1'!$E$4:$F$179,2,FALSE)</f>
        <v>#N/A</v>
      </c>
      <c r="AB11" s="14" t="str">
        <f t="shared" si="5"/>
        <v xml:space="preserve"> </v>
      </c>
      <c r="AC11" s="14" t="e">
        <f>VLOOKUP(AB11,'LIST-1'!$E$4:$F$179,2,FALSE)</f>
        <v>#N/A</v>
      </c>
      <c r="AD11" s="14" t="str">
        <f t="shared" si="6"/>
        <v xml:space="preserve"> </v>
      </c>
      <c r="AE11" s="14" t="e">
        <f>VLOOKUP(AD11,'LIST-1'!$E$4:$F$179,2,FALSE)</f>
        <v>#N/A</v>
      </c>
      <c r="AF11" s="14" t="str">
        <f t="shared" si="7"/>
        <v xml:space="preserve"> </v>
      </c>
      <c r="AG11" s="14" t="e">
        <f>VLOOKUP(AF11,'LIST-1'!$E$4:$F$179,2,FALSE)</f>
        <v>#N/A</v>
      </c>
      <c r="AH11" s="14" t="str">
        <f t="shared" si="8"/>
        <v xml:space="preserve"> </v>
      </c>
      <c r="AI11" s="14" t="e">
        <f>VLOOKUP(AH11,'LIST-1'!$E$4:$F$179,2,FALSE)</f>
        <v>#N/A</v>
      </c>
      <c r="AJ11" s="14" t="str">
        <f t="shared" si="9"/>
        <v xml:space="preserve"> </v>
      </c>
      <c r="AK11" s="14" t="e">
        <f>VLOOKUP(AJ11,'LIST-1'!$E$4:$F$179,2,FALSE)</f>
        <v>#N/A</v>
      </c>
      <c r="AL11" s="14" t="str">
        <f t="shared" si="10"/>
        <v xml:space="preserve"> </v>
      </c>
      <c r="AM11" s="14" t="e">
        <f>VLOOKUP(AL11,'LIST-1'!$E$4:$F$179,2,FALSE)</f>
        <v>#N/A</v>
      </c>
      <c r="AN11" s="18">
        <f t="shared" si="11"/>
        <v>0</v>
      </c>
      <c r="AO11" s="70" t="e">
        <f>VLOOKUP(F11,'LIST-2'!$E$3:$F$11,2,FALSE)</f>
        <v>#N/A</v>
      </c>
      <c r="AP11" s="70">
        <f t="shared" si="12"/>
        <v>0</v>
      </c>
    </row>
    <row r="12" spans="1:42" x14ac:dyDescent="0.15">
      <c r="A12" s="22">
        <v>6</v>
      </c>
      <c r="B12" s="36"/>
      <c r="C12" s="11"/>
      <c r="D12" s="20"/>
      <c r="E12" s="12"/>
      <c r="F12" s="11"/>
      <c r="G12" s="13"/>
      <c r="H12" s="5"/>
      <c r="I12" s="5"/>
      <c r="J12" s="5"/>
      <c r="K12" s="5"/>
      <c r="L12" s="6"/>
      <c r="M12" s="6"/>
      <c r="N12" s="6"/>
      <c r="O12" s="7"/>
      <c r="P12" s="7"/>
      <c r="Q12" s="37"/>
      <c r="R12" s="23" t="str">
        <f t="shared" si="0"/>
        <v xml:space="preserve"> </v>
      </c>
      <c r="S12" s="14" t="e">
        <f>VLOOKUP(R12,'LIST-1'!$E$4:$F$179,2,FALSE)</f>
        <v>#N/A</v>
      </c>
      <c r="T12" s="14" t="str">
        <f t="shared" si="1"/>
        <v xml:space="preserve"> </v>
      </c>
      <c r="U12" s="14" t="e">
        <f>VLOOKUP(T12,'LIST-1'!$E$4:$F$179,2,FALSE)</f>
        <v>#N/A</v>
      </c>
      <c r="V12" s="14" t="str">
        <f t="shared" si="2"/>
        <v xml:space="preserve"> </v>
      </c>
      <c r="W12" s="14" t="e">
        <f>VLOOKUP(V12,'LIST-1'!$E$4:$F$179,2,FALSE)</f>
        <v>#N/A</v>
      </c>
      <c r="X12" s="14" t="str">
        <f t="shared" si="3"/>
        <v xml:space="preserve"> </v>
      </c>
      <c r="Y12" s="14" t="e">
        <f>VLOOKUP(X12,'LIST-1'!$E$4:$F$179,2,FALSE)</f>
        <v>#N/A</v>
      </c>
      <c r="Z12" s="14" t="str">
        <f t="shared" si="4"/>
        <v xml:space="preserve"> </v>
      </c>
      <c r="AA12" s="14" t="e">
        <f>VLOOKUP(Z12,'LIST-1'!$E$4:$F$179,2,FALSE)</f>
        <v>#N/A</v>
      </c>
      <c r="AB12" s="14" t="str">
        <f t="shared" si="5"/>
        <v xml:space="preserve"> </v>
      </c>
      <c r="AC12" s="14" t="e">
        <f>VLOOKUP(AB12,'LIST-1'!$E$4:$F$179,2,FALSE)</f>
        <v>#N/A</v>
      </c>
      <c r="AD12" s="14" t="str">
        <f t="shared" si="6"/>
        <v xml:space="preserve"> </v>
      </c>
      <c r="AE12" s="14" t="e">
        <f>VLOOKUP(AD12,'LIST-1'!$E$4:$F$179,2,FALSE)</f>
        <v>#N/A</v>
      </c>
      <c r="AF12" s="14" t="str">
        <f t="shared" si="7"/>
        <v xml:space="preserve"> </v>
      </c>
      <c r="AG12" s="14" t="e">
        <f>VLOOKUP(AF12,'LIST-1'!$E$4:$F$179,2,FALSE)</f>
        <v>#N/A</v>
      </c>
      <c r="AH12" s="14" t="str">
        <f t="shared" si="8"/>
        <v xml:space="preserve"> </v>
      </c>
      <c r="AI12" s="14" t="e">
        <f>VLOOKUP(AH12,'LIST-1'!$E$4:$F$179,2,FALSE)</f>
        <v>#N/A</v>
      </c>
      <c r="AJ12" s="14" t="str">
        <f t="shared" si="9"/>
        <v xml:space="preserve"> </v>
      </c>
      <c r="AK12" s="14" t="e">
        <f>VLOOKUP(AJ12,'LIST-1'!$E$4:$F$179,2,FALSE)</f>
        <v>#N/A</v>
      </c>
      <c r="AL12" s="14" t="str">
        <f t="shared" si="10"/>
        <v xml:space="preserve"> </v>
      </c>
      <c r="AM12" s="14" t="e">
        <f>VLOOKUP(AL12,'LIST-1'!$E$4:$F$179,2,FALSE)</f>
        <v>#N/A</v>
      </c>
      <c r="AN12" s="18">
        <f t="shared" si="11"/>
        <v>0</v>
      </c>
      <c r="AO12" s="70" t="e">
        <f>VLOOKUP(F12,'LIST-2'!$E$3:$F$11,2,FALSE)</f>
        <v>#N/A</v>
      </c>
      <c r="AP12" s="70">
        <f t="shared" si="12"/>
        <v>0</v>
      </c>
    </row>
    <row r="13" spans="1:42" x14ac:dyDescent="0.15">
      <c r="A13" s="22">
        <v>7</v>
      </c>
      <c r="B13" s="36"/>
      <c r="C13" s="11"/>
      <c r="D13" s="20"/>
      <c r="E13" s="12"/>
      <c r="F13" s="11"/>
      <c r="G13" s="13"/>
      <c r="H13" s="5"/>
      <c r="I13" s="5"/>
      <c r="J13" s="5"/>
      <c r="K13" s="5"/>
      <c r="L13" s="6"/>
      <c r="M13" s="6"/>
      <c r="N13" s="6"/>
      <c r="O13" s="7"/>
      <c r="P13" s="7"/>
      <c r="Q13" s="37"/>
      <c r="R13" s="23" t="str">
        <f t="shared" si="0"/>
        <v xml:space="preserve"> </v>
      </c>
      <c r="S13" s="14" t="e">
        <f>VLOOKUP(R13,'LIST-1'!$E$4:$F$179,2,FALSE)</f>
        <v>#N/A</v>
      </c>
      <c r="T13" s="14" t="str">
        <f t="shared" si="1"/>
        <v xml:space="preserve"> </v>
      </c>
      <c r="U13" s="14" t="e">
        <f>VLOOKUP(T13,'LIST-1'!$E$4:$F$179,2,FALSE)</f>
        <v>#N/A</v>
      </c>
      <c r="V13" s="14" t="str">
        <f t="shared" si="2"/>
        <v xml:space="preserve"> </v>
      </c>
      <c r="W13" s="14" t="e">
        <f>VLOOKUP(V13,'LIST-1'!$E$4:$F$179,2,FALSE)</f>
        <v>#N/A</v>
      </c>
      <c r="X13" s="14" t="str">
        <f t="shared" si="3"/>
        <v xml:space="preserve"> </v>
      </c>
      <c r="Y13" s="14" t="e">
        <f>VLOOKUP(X13,'LIST-1'!$E$4:$F$179,2,FALSE)</f>
        <v>#N/A</v>
      </c>
      <c r="Z13" s="14" t="str">
        <f t="shared" si="4"/>
        <v xml:space="preserve"> </v>
      </c>
      <c r="AA13" s="14" t="e">
        <f>VLOOKUP(Z13,'LIST-1'!$E$4:$F$179,2,FALSE)</f>
        <v>#N/A</v>
      </c>
      <c r="AB13" s="14" t="str">
        <f t="shared" si="5"/>
        <v xml:space="preserve"> </v>
      </c>
      <c r="AC13" s="14" t="e">
        <f>VLOOKUP(AB13,'LIST-1'!$E$4:$F$179,2,FALSE)</f>
        <v>#N/A</v>
      </c>
      <c r="AD13" s="14" t="str">
        <f t="shared" si="6"/>
        <v xml:space="preserve"> </v>
      </c>
      <c r="AE13" s="14" t="e">
        <f>VLOOKUP(AD13,'LIST-1'!$E$4:$F$179,2,FALSE)</f>
        <v>#N/A</v>
      </c>
      <c r="AF13" s="14" t="str">
        <f t="shared" si="7"/>
        <v xml:space="preserve"> </v>
      </c>
      <c r="AG13" s="14" t="e">
        <f>VLOOKUP(AF13,'LIST-1'!$E$4:$F$179,2,FALSE)</f>
        <v>#N/A</v>
      </c>
      <c r="AH13" s="14" t="str">
        <f t="shared" si="8"/>
        <v xml:space="preserve"> </v>
      </c>
      <c r="AI13" s="14" t="e">
        <f>VLOOKUP(AH13,'LIST-1'!$E$4:$F$179,2,FALSE)</f>
        <v>#N/A</v>
      </c>
      <c r="AJ13" s="14" t="str">
        <f t="shared" si="9"/>
        <v xml:space="preserve"> </v>
      </c>
      <c r="AK13" s="14" t="e">
        <f>VLOOKUP(AJ13,'LIST-1'!$E$4:$F$179,2,FALSE)</f>
        <v>#N/A</v>
      </c>
      <c r="AL13" s="14" t="str">
        <f t="shared" si="10"/>
        <v xml:space="preserve"> </v>
      </c>
      <c r="AM13" s="14" t="e">
        <f>VLOOKUP(AL13,'LIST-1'!$E$4:$F$179,2,FALSE)</f>
        <v>#N/A</v>
      </c>
      <c r="AN13" s="18">
        <f t="shared" si="11"/>
        <v>0</v>
      </c>
      <c r="AO13" s="70" t="e">
        <f>VLOOKUP(F13,'LIST-2'!$E$3:$F$11,2,FALSE)</f>
        <v>#N/A</v>
      </c>
      <c r="AP13" s="70">
        <f t="shared" si="12"/>
        <v>0</v>
      </c>
    </row>
    <row r="14" spans="1:42" x14ac:dyDescent="0.15">
      <c r="A14" s="22">
        <v>8</v>
      </c>
      <c r="B14" s="36"/>
      <c r="C14" s="11"/>
      <c r="D14" s="20"/>
      <c r="E14" s="12"/>
      <c r="F14" s="11"/>
      <c r="G14" s="13"/>
      <c r="H14" s="5"/>
      <c r="I14" s="5"/>
      <c r="J14" s="5"/>
      <c r="K14" s="5"/>
      <c r="L14" s="6"/>
      <c r="M14" s="6"/>
      <c r="N14" s="6"/>
      <c r="O14" s="7"/>
      <c r="P14" s="7"/>
      <c r="Q14" s="37"/>
      <c r="R14" s="23" t="str">
        <f t="shared" si="0"/>
        <v xml:space="preserve"> </v>
      </c>
      <c r="S14" s="14" t="e">
        <f>VLOOKUP(R14,'LIST-1'!$E$4:$F$179,2,FALSE)</f>
        <v>#N/A</v>
      </c>
      <c r="T14" s="14" t="str">
        <f t="shared" si="1"/>
        <v xml:space="preserve"> </v>
      </c>
      <c r="U14" s="14" t="e">
        <f>VLOOKUP(T14,'LIST-1'!$E$4:$F$179,2,FALSE)</f>
        <v>#N/A</v>
      </c>
      <c r="V14" s="14" t="str">
        <f t="shared" si="2"/>
        <v xml:space="preserve"> </v>
      </c>
      <c r="W14" s="14" t="e">
        <f>VLOOKUP(V14,'LIST-1'!$E$4:$F$179,2,FALSE)</f>
        <v>#N/A</v>
      </c>
      <c r="X14" s="14" t="str">
        <f t="shared" si="3"/>
        <v xml:space="preserve"> </v>
      </c>
      <c r="Y14" s="14" t="e">
        <f>VLOOKUP(X14,'LIST-1'!$E$4:$F$179,2,FALSE)</f>
        <v>#N/A</v>
      </c>
      <c r="Z14" s="14" t="str">
        <f t="shared" si="4"/>
        <v xml:space="preserve"> </v>
      </c>
      <c r="AA14" s="14" t="e">
        <f>VLOOKUP(Z14,'LIST-1'!$E$4:$F$179,2,FALSE)</f>
        <v>#N/A</v>
      </c>
      <c r="AB14" s="14" t="str">
        <f t="shared" si="5"/>
        <v xml:space="preserve"> </v>
      </c>
      <c r="AC14" s="14" t="e">
        <f>VLOOKUP(AB14,'LIST-1'!$E$4:$F$179,2,FALSE)</f>
        <v>#N/A</v>
      </c>
      <c r="AD14" s="14" t="str">
        <f t="shared" si="6"/>
        <v xml:space="preserve"> </v>
      </c>
      <c r="AE14" s="14" t="e">
        <f>VLOOKUP(AD14,'LIST-1'!$E$4:$F$179,2,FALSE)</f>
        <v>#N/A</v>
      </c>
      <c r="AF14" s="14" t="str">
        <f t="shared" si="7"/>
        <v xml:space="preserve"> </v>
      </c>
      <c r="AG14" s="14" t="e">
        <f>VLOOKUP(AF14,'LIST-1'!$E$4:$F$179,2,FALSE)</f>
        <v>#N/A</v>
      </c>
      <c r="AH14" s="14" t="str">
        <f t="shared" si="8"/>
        <v xml:space="preserve"> </v>
      </c>
      <c r="AI14" s="14" t="e">
        <f>VLOOKUP(AH14,'LIST-1'!$E$4:$F$179,2,FALSE)</f>
        <v>#N/A</v>
      </c>
      <c r="AJ14" s="14" t="str">
        <f t="shared" si="9"/>
        <v xml:space="preserve"> </v>
      </c>
      <c r="AK14" s="14" t="e">
        <f>VLOOKUP(AJ14,'LIST-1'!$E$4:$F$179,2,FALSE)</f>
        <v>#N/A</v>
      </c>
      <c r="AL14" s="14" t="str">
        <f t="shared" si="10"/>
        <v xml:space="preserve"> </v>
      </c>
      <c r="AM14" s="14" t="e">
        <f>VLOOKUP(AL14,'LIST-1'!$E$4:$F$179,2,FALSE)</f>
        <v>#N/A</v>
      </c>
      <c r="AN14" s="18">
        <f t="shared" si="11"/>
        <v>0</v>
      </c>
      <c r="AO14" s="70" t="e">
        <f>VLOOKUP(F14,'LIST-2'!$E$3:$F$11,2,FALSE)</f>
        <v>#N/A</v>
      </c>
      <c r="AP14" s="70">
        <f t="shared" si="12"/>
        <v>0</v>
      </c>
    </row>
    <row r="15" spans="1:42" x14ac:dyDescent="0.15">
      <c r="A15" s="22">
        <v>9</v>
      </c>
      <c r="B15" s="36"/>
      <c r="C15" s="11"/>
      <c r="D15" s="20"/>
      <c r="E15" s="12"/>
      <c r="F15" s="11"/>
      <c r="G15" s="13"/>
      <c r="H15" s="5"/>
      <c r="I15" s="5"/>
      <c r="J15" s="5"/>
      <c r="K15" s="5"/>
      <c r="L15" s="6"/>
      <c r="M15" s="6"/>
      <c r="N15" s="6"/>
      <c r="O15" s="7"/>
      <c r="P15" s="7"/>
      <c r="Q15" s="37"/>
      <c r="R15" s="23" t="str">
        <f t="shared" si="0"/>
        <v xml:space="preserve"> </v>
      </c>
      <c r="S15" s="14" t="e">
        <f>VLOOKUP(R15,'LIST-1'!$E$4:$F$179,2,FALSE)</f>
        <v>#N/A</v>
      </c>
      <c r="T15" s="14" t="str">
        <f t="shared" si="1"/>
        <v xml:space="preserve"> </v>
      </c>
      <c r="U15" s="14" t="e">
        <f>VLOOKUP(T15,'LIST-1'!$E$4:$F$179,2,FALSE)</f>
        <v>#N/A</v>
      </c>
      <c r="V15" s="14" t="str">
        <f t="shared" si="2"/>
        <v xml:space="preserve"> </v>
      </c>
      <c r="W15" s="14" t="e">
        <f>VLOOKUP(V15,'LIST-1'!$E$4:$F$179,2,FALSE)</f>
        <v>#N/A</v>
      </c>
      <c r="X15" s="14" t="str">
        <f t="shared" si="3"/>
        <v xml:space="preserve"> </v>
      </c>
      <c r="Y15" s="14" t="e">
        <f>VLOOKUP(X15,'LIST-1'!$E$4:$F$179,2,FALSE)</f>
        <v>#N/A</v>
      </c>
      <c r="Z15" s="14" t="str">
        <f t="shared" si="4"/>
        <v xml:space="preserve"> </v>
      </c>
      <c r="AA15" s="14" t="e">
        <f>VLOOKUP(Z15,'LIST-1'!$E$4:$F$179,2,FALSE)</f>
        <v>#N/A</v>
      </c>
      <c r="AB15" s="14" t="str">
        <f t="shared" si="5"/>
        <v xml:space="preserve"> </v>
      </c>
      <c r="AC15" s="14" t="e">
        <f>VLOOKUP(AB15,'LIST-1'!$E$4:$F$179,2,FALSE)</f>
        <v>#N/A</v>
      </c>
      <c r="AD15" s="14" t="str">
        <f t="shared" si="6"/>
        <v xml:space="preserve"> </v>
      </c>
      <c r="AE15" s="14" t="e">
        <f>VLOOKUP(AD15,'LIST-1'!$E$4:$F$179,2,FALSE)</f>
        <v>#N/A</v>
      </c>
      <c r="AF15" s="14" t="str">
        <f t="shared" si="7"/>
        <v xml:space="preserve"> </v>
      </c>
      <c r="AG15" s="14" t="e">
        <f>VLOOKUP(AF15,'LIST-1'!$E$4:$F$179,2,FALSE)</f>
        <v>#N/A</v>
      </c>
      <c r="AH15" s="14" t="str">
        <f t="shared" si="8"/>
        <v xml:space="preserve"> </v>
      </c>
      <c r="AI15" s="14" t="e">
        <f>VLOOKUP(AH15,'LIST-1'!$E$4:$F$179,2,FALSE)</f>
        <v>#N/A</v>
      </c>
      <c r="AJ15" s="14" t="str">
        <f t="shared" si="9"/>
        <v xml:space="preserve"> </v>
      </c>
      <c r="AK15" s="14" t="e">
        <f>VLOOKUP(AJ15,'LIST-1'!$E$4:$F$179,2,FALSE)</f>
        <v>#N/A</v>
      </c>
      <c r="AL15" s="14" t="str">
        <f t="shared" si="10"/>
        <v xml:space="preserve"> </v>
      </c>
      <c r="AM15" s="14" t="e">
        <f>VLOOKUP(AL15,'LIST-1'!$E$4:$F$179,2,FALSE)</f>
        <v>#N/A</v>
      </c>
      <c r="AN15" s="18">
        <f t="shared" si="11"/>
        <v>0</v>
      </c>
      <c r="AO15" s="70" t="e">
        <f>VLOOKUP(F15,'LIST-2'!$E$3:$F$11,2,FALSE)</f>
        <v>#N/A</v>
      </c>
      <c r="AP15" s="70">
        <f t="shared" si="12"/>
        <v>0</v>
      </c>
    </row>
    <row r="16" spans="1:42" x14ac:dyDescent="0.15">
      <c r="A16" s="22">
        <v>10</v>
      </c>
      <c r="B16" s="36"/>
      <c r="C16" s="11"/>
      <c r="D16" s="20"/>
      <c r="E16" s="12"/>
      <c r="F16" s="11"/>
      <c r="G16" s="13"/>
      <c r="H16" s="5"/>
      <c r="I16" s="5"/>
      <c r="J16" s="5"/>
      <c r="K16" s="5"/>
      <c r="L16" s="6"/>
      <c r="M16" s="6"/>
      <c r="N16" s="6"/>
      <c r="O16" s="7"/>
      <c r="P16" s="7"/>
      <c r="Q16" s="37"/>
      <c r="R16" s="23" t="str">
        <f t="shared" si="0"/>
        <v xml:space="preserve"> </v>
      </c>
      <c r="S16" s="14" t="e">
        <f>VLOOKUP(R16,'LIST-1'!$E$4:$F$179,2,FALSE)</f>
        <v>#N/A</v>
      </c>
      <c r="T16" s="14" t="str">
        <f t="shared" si="1"/>
        <v xml:space="preserve"> </v>
      </c>
      <c r="U16" s="14" t="e">
        <f>VLOOKUP(T16,'LIST-1'!$E$4:$F$179,2,FALSE)</f>
        <v>#N/A</v>
      </c>
      <c r="V16" s="14" t="str">
        <f t="shared" si="2"/>
        <v xml:space="preserve"> </v>
      </c>
      <c r="W16" s="14" t="e">
        <f>VLOOKUP(V16,'LIST-1'!$E$4:$F$179,2,FALSE)</f>
        <v>#N/A</v>
      </c>
      <c r="X16" s="14" t="str">
        <f t="shared" si="3"/>
        <v xml:space="preserve"> </v>
      </c>
      <c r="Y16" s="14" t="e">
        <f>VLOOKUP(X16,'LIST-1'!$E$4:$F$179,2,FALSE)</f>
        <v>#N/A</v>
      </c>
      <c r="Z16" s="14" t="str">
        <f t="shared" si="4"/>
        <v xml:space="preserve"> </v>
      </c>
      <c r="AA16" s="14" t="e">
        <f>VLOOKUP(Z16,'LIST-1'!$E$4:$F$179,2,FALSE)</f>
        <v>#N/A</v>
      </c>
      <c r="AB16" s="14" t="str">
        <f t="shared" si="5"/>
        <v xml:space="preserve"> </v>
      </c>
      <c r="AC16" s="14" t="e">
        <f>VLOOKUP(AB16,'LIST-1'!$E$4:$F$179,2,FALSE)</f>
        <v>#N/A</v>
      </c>
      <c r="AD16" s="14" t="str">
        <f t="shared" si="6"/>
        <v xml:space="preserve"> </v>
      </c>
      <c r="AE16" s="14" t="e">
        <f>VLOOKUP(AD16,'LIST-1'!$E$4:$F$179,2,FALSE)</f>
        <v>#N/A</v>
      </c>
      <c r="AF16" s="14" t="str">
        <f t="shared" si="7"/>
        <v xml:space="preserve"> </v>
      </c>
      <c r="AG16" s="14" t="e">
        <f>VLOOKUP(AF16,'LIST-1'!$E$4:$F$179,2,FALSE)</f>
        <v>#N/A</v>
      </c>
      <c r="AH16" s="14" t="str">
        <f t="shared" si="8"/>
        <v xml:space="preserve"> </v>
      </c>
      <c r="AI16" s="14" t="e">
        <f>VLOOKUP(AH16,'LIST-1'!$E$4:$F$179,2,FALSE)</f>
        <v>#N/A</v>
      </c>
      <c r="AJ16" s="14" t="str">
        <f t="shared" si="9"/>
        <v xml:space="preserve"> </v>
      </c>
      <c r="AK16" s="14" t="e">
        <f>VLOOKUP(AJ16,'LIST-1'!$E$4:$F$179,2,FALSE)</f>
        <v>#N/A</v>
      </c>
      <c r="AL16" s="14" t="str">
        <f t="shared" si="10"/>
        <v xml:space="preserve"> </v>
      </c>
      <c r="AM16" s="14" t="e">
        <f>VLOOKUP(AL16,'LIST-1'!$E$4:$F$179,2,FALSE)</f>
        <v>#N/A</v>
      </c>
      <c r="AN16" s="18">
        <f t="shared" si="11"/>
        <v>0</v>
      </c>
      <c r="AO16" s="70" t="e">
        <f>VLOOKUP(F16,'LIST-2'!$E$3:$F$11,2,FALSE)</f>
        <v>#N/A</v>
      </c>
      <c r="AP16" s="70">
        <f t="shared" si="12"/>
        <v>0</v>
      </c>
    </row>
    <row r="17" spans="1:42" x14ac:dyDescent="0.15">
      <c r="A17" s="22">
        <v>11</v>
      </c>
      <c r="B17" s="36"/>
      <c r="C17" s="11"/>
      <c r="D17" s="20"/>
      <c r="E17" s="12"/>
      <c r="F17" s="11"/>
      <c r="G17" s="13"/>
      <c r="H17" s="5"/>
      <c r="I17" s="5"/>
      <c r="J17" s="5"/>
      <c r="K17" s="5"/>
      <c r="L17" s="6"/>
      <c r="M17" s="6"/>
      <c r="N17" s="6"/>
      <c r="O17" s="7"/>
      <c r="P17" s="7"/>
      <c r="Q17" s="37"/>
      <c r="R17" s="23" t="str">
        <f t="shared" si="0"/>
        <v xml:space="preserve"> </v>
      </c>
      <c r="S17" s="14" t="e">
        <f>VLOOKUP(R17,'LIST-1'!$E$4:$F$179,2,FALSE)</f>
        <v>#N/A</v>
      </c>
      <c r="T17" s="14" t="str">
        <f t="shared" si="1"/>
        <v xml:space="preserve"> </v>
      </c>
      <c r="U17" s="14" t="e">
        <f>VLOOKUP(T17,'LIST-1'!$E$4:$F$179,2,FALSE)</f>
        <v>#N/A</v>
      </c>
      <c r="V17" s="14" t="str">
        <f t="shared" si="2"/>
        <v xml:space="preserve"> </v>
      </c>
      <c r="W17" s="14" t="e">
        <f>VLOOKUP(V17,'LIST-1'!$E$4:$F$179,2,FALSE)</f>
        <v>#N/A</v>
      </c>
      <c r="X17" s="14" t="str">
        <f t="shared" si="3"/>
        <v xml:space="preserve"> </v>
      </c>
      <c r="Y17" s="14" t="e">
        <f>VLOOKUP(X17,'LIST-1'!$E$4:$F$179,2,FALSE)</f>
        <v>#N/A</v>
      </c>
      <c r="Z17" s="14" t="str">
        <f t="shared" si="4"/>
        <v xml:space="preserve"> </v>
      </c>
      <c r="AA17" s="14" t="e">
        <f>VLOOKUP(Z17,'LIST-1'!$E$4:$F$179,2,FALSE)</f>
        <v>#N/A</v>
      </c>
      <c r="AB17" s="14" t="str">
        <f t="shared" si="5"/>
        <v xml:space="preserve"> </v>
      </c>
      <c r="AC17" s="14" t="e">
        <f>VLOOKUP(AB17,'LIST-1'!$E$4:$F$179,2,FALSE)</f>
        <v>#N/A</v>
      </c>
      <c r="AD17" s="14" t="str">
        <f t="shared" si="6"/>
        <v xml:space="preserve"> </v>
      </c>
      <c r="AE17" s="14" t="e">
        <f>VLOOKUP(AD17,'LIST-1'!$E$4:$F$179,2,FALSE)</f>
        <v>#N/A</v>
      </c>
      <c r="AF17" s="14" t="str">
        <f t="shared" si="7"/>
        <v xml:space="preserve"> </v>
      </c>
      <c r="AG17" s="14" t="e">
        <f>VLOOKUP(AF17,'LIST-1'!$E$4:$F$179,2,FALSE)</f>
        <v>#N/A</v>
      </c>
      <c r="AH17" s="14" t="str">
        <f t="shared" si="8"/>
        <v xml:space="preserve"> </v>
      </c>
      <c r="AI17" s="14" t="e">
        <f>VLOOKUP(AH17,'LIST-1'!$E$4:$F$179,2,FALSE)</f>
        <v>#N/A</v>
      </c>
      <c r="AJ17" s="14" t="str">
        <f t="shared" si="9"/>
        <v xml:space="preserve"> </v>
      </c>
      <c r="AK17" s="14" t="e">
        <f>VLOOKUP(AJ17,'LIST-1'!$E$4:$F$179,2,FALSE)</f>
        <v>#N/A</v>
      </c>
      <c r="AL17" s="14" t="str">
        <f t="shared" si="10"/>
        <v xml:space="preserve"> </v>
      </c>
      <c r="AM17" s="14" t="e">
        <f>VLOOKUP(AL17,'LIST-1'!$E$4:$F$179,2,FALSE)</f>
        <v>#N/A</v>
      </c>
      <c r="AN17" s="18">
        <f t="shared" si="11"/>
        <v>0</v>
      </c>
      <c r="AO17" s="70" t="e">
        <f>VLOOKUP(F17,'LIST-2'!$E$3:$F$11,2,FALSE)</f>
        <v>#N/A</v>
      </c>
      <c r="AP17" s="70">
        <f t="shared" si="12"/>
        <v>0</v>
      </c>
    </row>
    <row r="18" spans="1:42" x14ac:dyDescent="0.15">
      <c r="A18" s="22">
        <v>12</v>
      </c>
      <c r="B18" s="36"/>
      <c r="C18" s="11"/>
      <c r="D18" s="20"/>
      <c r="E18" s="12"/>
      <c r="F18" s="11"/>
      <c r="G18" s="13"/>
      <c r="H18" s="5"/>
      <c r="I18" s="5"/>
      <c r="J18" s="5"/>
      <c r="K18" s="5"/>
      <c r="L18" s="6"/>
      <c r="M18" s="6"/>
      <c r="N18" s="6"/>
      <c r="O18" s="7"/>
      <c r="P18" s="7"/>
      <c r="Q18" s="37"/>
      <c r="R18" s="23" t="str">
        <f t="shared" si="0"/>
        <v xml:space="preserve"> </v>
      </c>
      <c r="S18" s="14" t="e">
        <f>VLOOKUP(R18,'LIST-1'!$E$4:$F$179,2,FALSE)</f>
        <v>#N/A</v>
      </c>
      <c r="T18" s="14" t="str">
        <f t="shared" si="1"/>
        <v xml:space="preserve"> </v>
      </c>
      <c r="U18" s="14" t="e">
        <f>VLOOKUP(T18,'LIST-1'!$E$4:$F$179,2,FALSE)</f>
        <v>#N/A</v>
      </c>
      <c r="V18" s="14" t="str">
        <f t="shared" si="2"/>
        <v xml:space="preserve"> </v>
      </c>
      <c r="W18" s="14" t="e">
        <f>VLOOKUP(V18,'LIST-1'!$E$4:$F$179,2,FALSE)</f>
        <v>#N/A</v>
      </c>
      <c r="X18" s="14" t="str">
        <f t="shared" si="3"/>
        <v xml:space="preserve"> </v>
      </c>
      <c r="Y18" s="14" t="e">
        <f>VLOOKUP(X18,'LIST-1'!$E$4:$F$179,2,FALSE)</f>
        <v>#N/A</v>
      </c>
      <c r="Z18" s="14" t="str">
        <f t="shared" si="4"/>
        <v xml:space="preserve"> </v>
      </c>
      <c r="AA18" s="14" t="e">
        <f>VLOOKUP(Z18,'LIST-1'!$E$4:$F$179,2,FALSE)</f>
        <v>#N/A</v>
      </c>
      <c r="AB18" s="14" t="str">
        <f t="shared" si="5"/>
        <v xml:space="preserve"> </v>
      </c>
      <c r="AC18" s="14" t="e">
        <f>VLOOKUP(AB18,'LIST-1'!$E$4:$F$179,2,FALSE)</f>
        <v>#N/A</v>
      </c>
      <c r="AD18" s="14" t="str">
        <f t="shared" si="6"/>
        <v xml:space="preserve"> </v>
      </c>
      <c r="AE18" s="14" t="e">
        <f>VLOOKUP(AD18,'LIST-1'!$E$4:$F$179,2,FALSE)</f>
        <v>#N/A</v>
      </c>
      <c r="AF18" s="14" t="str">
        <f t="shared" si="7"/>
        <v xml:space="preserve"> </v>
      </c>
      <c r="AG18" s="14" t="e">
        <f>VLOOKUP(AF18,'LIST-1'!$E$4:$F$179,2,FALSE)</f>
        <v>#N/A</v>
      </c>
      <c r="AH18" s="14" t="str">
        <f t="shared" si="8"/>
        <v xml:space="preserve"> </v>
      </c>
      <c r="AI18" s="14" t="e">
        <f>VLOOKUP(AH18,'LIST-1'!$E$4:$F$179,2,FALSE)</f>
        <v>#N/A</v>
      </c>
      <c r="AJ18" s="14" t="str">
        <f t="shared" si="9"/>
        <v xml:space="preserve"> </v>
      </c>
      <c r="AK18" s="14" t="e">
        <f>VLOOKUP(AJ18,'LIST-1'!$E$4:$F$179,2,FALSE)</f>
        <v>#N/A</v>
      </c>
      <c r="AL18" s="14" t="str">
        <f t="shared" si="10"/>
        <v xml:space="preserve"> </v>
      </c>
      <c r="AM18" s="14" t="e">
        <f>VLOOKUP(AL18,'LIST-1'!$E$4:$F$179,2,FALSE)</f>
        <v>#N/A</v>
      </c>
      <c r="AN18" s="18">
        <f t="shared" si="11"/>
        <v>0</v>
      </c>
      <c r="AO18" s="70" t="e">
        <f>VLOOKUP(F18,'LIST-2'!$E$3:$F$11,2,FALSE)</f>
        <v>#N/A</v>
      </c>
      <c r="AP18" s="70">
        <f t="shared" si="12"/>
        <v>0</v>
      </c>
    </row>
    <row r="19" spans="1:42" x14ac:dyDescent="0.15">
      <c r="A19" s="22">
        <v>13</v>
      </c>
      <c r="B19" s="36"/>
      <c r="C19" s="11"/>
      <c r="D19" s="20"/>
      <c r="E19" s="12"/>
      <c r="F19" s="11"/>
      <c r="G19" s="13"/>
      <c r="H19" s="5"/>
      <c r="I19" s="5"/>
      <c r="J19" s="5"/>
      <c r="K19" s="5"/>
      <c r="L19" s="6"/>
      <c r="M19" s="6"/>
      <c r="N19" s="6"/>
      <c r="O19" s="7"/>
      <c r="P19" s="7"/>
      <c r="Q19" s="37"/>
      <c r="R19" s="23" t="str">
        <f t="shared" si="0"/>
        <v xml:space="preserve"> </v>
      </c>
      <c r="S19" s="14" t="e">
        <f>VLOOKUP(R19,'LIST-1'!$E$4:$F$179,2,FALSE)</f>
        <v>#N/A</v>
      </c>
      <c r="T19" s="14" t="str">
        <f t="shared" si="1"/>
        <v xml:space="preserve"> </v>
      </c>
      <c r="U19" s="14" t="e">
        <f>VLOOKUP(T19,'LIST-1'!$E$4:$F$179,2,FALSE)</f>
        <v>#N/A</v>
      </c>
      <c r="V19" s="14" t="str">
        <f t="shared" si="2"/>
        <v xml:space="preserve"> </v>
      </c>
      <c r="W19" s="14" t="e">
        <f>VLOOKUP(V19,'LIST-1'!$E$4:$F$179,2,FALSE)</f>
        <v>#N/A</v>
      </c>
      <c r="X19" s="14" t="str">
        <f t="shared" si="3"/>
        <v xml:space="preserve"> </v>
      </c>
      <c r="Y19" s="14" t="e">
        <f>VLOOKUP(X19,'LIST-1'!$E$4:$F$179,2,FALSE)</f>
        <v>#N/A</v>
      </c>
      <c r="Z19" s="14" t="str">
        <f t="shared" si="4"/>
        <v xml:space="preserve"> </v>
      </c>
      <c r="AA19" s="14" t="e">
        <f>VLOOKUP(Z19,'LIST-1'!$E$4:$F$179,2,FALSE)</f>
        <v>#N/A</v>
      </c>
      <c r="AB19" s="14" t="str">
        <f t="shared" si="5"/>
        <v xml:space="preserve"> </v>
      </c>
      <c r="AC19" s="14" t="e">
        <f>VLOOKUP(AB19,'LIST-1'!$E$4:$F$179,2,FALSE)</f>
        <v>#N/A</v>
      </c>
      <c r="AD19" s="14" t="str">
        <f t="shared" si="6"/>
        <v xml:space="preserve"> </v>
      </c>
      <c r="AE19" s="14" t="e">
        <f>VLOOKUP(AD19,'LIST-1'!$E$4:$F$179,2,FALSE)</f>
        <v>#N/A</v>
      </c>
      <c r="AF19" s="14" t="str">
        <f t="shared" si="7"/>
        <v xml:space="preserve"> </v>
      </c>
      <c r="AG19" s="14" t="e">
        <f>VLOOKUP(AF19,'LIST-1'!$E$4:$F$179,2,FALSE)</f>
        <v>#N/A</v>
      </c>
      <c r="AH19" s="14" t="str">
        <f t="shared" si="8"/>
        <v xml:space="preserve"> </v>
      </c>
      <c r="AI19" s="14" t="e">
        <f>VLOOKUP(AH19,'LIST-1'!$E$4:$F$179,2,FALSE)</f>
        <v>#N/A</v>
      </c>
      <c r="AJ19" s="14" t="str">
        <f t="shared" si="9"/>
        <v xml:space="preserve"> </v>
      </c>
      <c r="AK19" s="14" t="e">
        <f>VLOOKUP(AJ19,'LIST-1'!$E$4:$F$179,2,FALSE)</f>
        <v>#N/A</v>
      </c>
      <c r="AL19" s="14" t="str">
        <f t="shared" si="10"/>
        <v xml:space="preserve"> </v>
      </c>
      <c r="AM19" s="14" t="e">
        <f>VLOOKUP(AL19,'LIST-1'!$E$4:$F$179,2,FALSE)</f>
        <v>#N/A</v>
      </c>
      <c r="AN19" s="18">
        <f t="shared" si="11"/>
        <v>0</v>
      </c>
      <c r="AO19" s="70" t="e">
        <f>VLOOKUP(F19,'LIST-2'!$E$3:$F$11,2,FALSE)</f>
        <v>#N/A</v>
      </c>
      <c r="AP19" s="70">
        <f t="shared" si="12"/>
        <v>0</v>
      </c>
    </row>
    <row r="20" spans="1:42" x14ac:dyDescent="0.15">
      <c r="A20" s="22">
        <v>14</v>
      </c>
      <c r="B20" s="36"/>
      <c r="C20" s="11"/>
      <c r="D20" s="20"/>
      <c r="E20" s="12"/>
      <c r="F20" s="11"/>
      <c r="G20" s="13"/>
      <c r="H20" s="5"/>
      <c r="I20" s="5"/>
      <c r="J20" s="5"/>
      <c r="K20" s="5"/>
      <c r="L20" s="6"/>
      <c r="M20" s="6"/>
      <c r="N20" s="6"/>
      <c r="O20" s="7"/>
      <c r="P20" s="7"/>
      <c r="Q20" s="37"/>
      <c r="R20" s="23" t="str">
        <f t="shared" si="0"/>
        <v xml:space="preserve"> </v>
      </c>
      <c r="S20" s="14" t="e">
        <f>VLOOKUP(R20,'LIST-1'!$E$4:$F$179,2,FALSE)</f>
        <v>#N/A</v>
      </c>
      <c r="T20" s="14" t="str">
        <f t="shared" si="1"/>
        <v xml:space="preserve"> </v>
      </c>
      <c r="U20" s="14" t="e">
        <f>VLOOKUP(T20,'LIST-1'!$E$4:$F$179,2,FALSE)</f>
        <v>#N/A</v>
      </c>
      <c r="V20" s="14" t="str">
        <f t="shared" si="2"/>
        <v xml:space="preserve"> </v>
      </c>
      <c r="W20" s="14" t="e">
        <f>VLOOKUP(V20,'LIST-1'!$E$4:$F$179,2,FALSE)</f>
        <v>#N/A</v>
      </c>
      <c r="X20" s="14" t="str">
        <f t="shared" si="3"/>
        <v xml:space="preserve"> </v>
      </c>
      <c r="Y20" s="14" t="e">
        <f>VLOOKUP(X20,'LIST-1'!$E$4:$F$179,2,FALSE)</f>
        <v>#N/A</v>
      </c>
      <c r="Z20" s="14" t="str">
        <f t="shared" si="4"/>
        <v xml:space="preserve"> </v>
      </c>
      <c r="AA20" s="14" t="e">
        <f>VLOOKUP(Z20,'LIST-1'!$E$4:$F$179,2,FALSE)</f>
        <v>#N/A</v>
      </c>
      <c r="AB20" s="14" t="str">
        <f t="shared" si="5"/>
        <v xml:space="preserve"> </v>
      </c>
      <c r="AC20" s="14" t="e">
        <f>VLOOKUP(AB20,'LIST-1'!$E$4:$F$179,2,FALSE)</f>
        <v>#N/A</v>
      </c>
      <c r="AD20" s="14" t="str">
        <f t="shared" si="6"/>
        <v xml:space="preserve"> </v>
      </c>
      <c r="AE20" s="14" t="e">
        <f>VLOOKUP(AD20,'LIST-1'!$E$4:$F$179,2,FALSE)</f>
        <v>#N/A</v>
      </c>
      <c r="AF20" s="14" t="str">
        <f t="shared" si="7"/>
        <v xml:space="preserve"> </v>
      </c>
      <c r="AG20" s="14" t="e">
        <f>VLOOKUP(AF20,'LIST-1'!$E$4:$F$179,2,FALSE)</f>
        <v>#N/A</v>
      </c>
      <c r="AH20" s="14" t="str">
        <f t="shared" si="8"/>
        <v xml:space="preserve"> </v>
      </c>
      <c r="AI20" s="14" t="e">
        <f>VLOOKUP(AH20,'LIST-1'!$E$4:$F$179,2,FALSE)</f>
        <v>#N/A</v>
      </c>
      <c r="AJ20" s="14" t="str">
        <f t="shared" si="9"/>
        <v xml:space="preserve"> </v>
      </c>
      <c r="AK20" s="14" t="e">
        <f>VLOOKUP(AJ20,'LIST-1'!$E$4:$F$179,2,FALSE)</f>
        <v>#N/A</v>
      </c>
      <c r="AL20" s="14" t="str">
        <f t="shared" si="10"/>
        <v xml:space="preserve"> </v>
      </c>
      <c r="AM20" s="14" t="e">
        <f>VLOOKUP(AL20,'LIST-1'!$E$4:$F$179,2,FALSE)</f>
        <v>#N/A</v>
      </c>
      <c r="AN20" s="18">
        <f t="shared" si="11"/>
        <v>0</v>
      </c>
      <c r="AO20" s="70" t="e">
        <f>VLOOKUP(F20,'LIST-2'!$E$3:$F$11,2,FALSE)</f>
        <v>#N/A</v>
      </c>
      <c r="AP20" s="70">
        <f t="shared" si="12"/>
        <v>0</v>
      </c>
    </row>
    <row r="21" spans="1:42" x14ac:dyDescent="0.15">
      <c r="A21" s="22">
        <v>15</v>
      </c>
      <c r="B21" s="36"/>
      <c r="C21" s="11"/>
      <c r="D21" s="20"/>
      <c r="E21" s="12"/>
      <c r="F21" s="11"/>
      <c r="G21" s="13"/>
      <c r="H21" s="5"/>
      <c r="I21" s="5"/>
      <c r="J21" s="5"/>
      <c r="K21" s="5"/>
      <c r="L21" s="6"/>
      <c r="M21" s="6"/>
      <c r="N21" s="6"/>
      <c r="O21" s="7"/>
      <c r="P21" s="7"/>
      <c r="Q21" s="37"/>
      <c r="R21" s="23" t="str">
        <f t="shared" si="0"/>
        <v xml:space="preserve"> </v>
      </c>
      <c r="S21" s="14" t="e">
        <f>VLOOKUP(R21,'LIST-1'!$E$4:$F$179,2,FALSE)</f>
        <v>#N/A</v>
      </c>
      <c r="T21" s="14" t="str">
        <f t="shared" si="1"/>
        <v xml:space="preserve"> </v>
      </c>
      <c r="U21" s="14" t="e">
        <f>VLOOKUP(T21,'LIST-1'!$E$4:$F$179,2,FALSE)</f>
        <v>#N/A</v>
      </c>
      <c r="V21" s="14" t="str">
        <f t="shared" si="2"/>
        <v xml:space="preserve"> </v>
      </c>
      <c r="W21" s="14" t="e">
        <f>VLOOKUP(V21,'LIST-1'!$E$4:$F$179,2,FALSE)</f>
        <v>#N/A</v>
      </c>
      <c r="X21" s="14" t="str">
        <f t="shared" si="3"/>
        <v xml:space="preserve"> </v>
      </c>
      <c r="Y21" s="14" t="e">
        <f>VLOOKUP(X21,'LIST-1'!$E$4:$F$179,2,FALSE)</f>
        <v>#N/A</v>
      </c>
      <c r="Z21" s="14" t="str">
        <f t="shared" si="4"/>
        <v xml:space="preserve"> </v>
      </c>
      <c r="AA21" s="14" t="e">
        <f>VLOOKUP(Z21,'LIST-1'!$E$4:$F$179,2,FALSE)</f>
        <v>#N/A</v>
      </c>
      <c r="AB21" s="14" t="str">
        <f t="shared" si="5"/>
        <v xml:space="preserve"> </v>
      </c>
      <c r="AC21" s="14" t="e">
        <f>VLOOKUP(AB21,'LIST-1'!$E$4:$F$179,2,FALSE)</f>
        <v>#N/A</v>
      </c>
      <c r="AD21" s="14" t="str">
        <f t="shared" si="6"/>
        <v xml:space="preserve"> </v>
      </c>
      <c r="AE21" s="14" t="e">
        <f>VLOOKUP(AD21,'LIST-1'!$E$4:$F$179,2,FALSE)</f>
        <v>#N/A</v>
      </c>
      <c r="AF21" s="14" t="str">
        <f t="shared" si="7"/>
        <v xml:space="preserve"> </v>
      </c>
      <c r="AG21" s="14" t="e">
        <f>VLOOKUP(AF21,'LIST-1'!$E$4:$F$179,2,FALSE)</f>
        <v>#N/A</v>
      </c>
      <c r="AH21" s="14" t="str">
        <f t="shared" si="8"/>
        <v xml:space="preserve"> </v>
      </c>
      <c r="AI21" s="14" t="e">
        <f>VLOOKUP(AH21,'LIST-1'!$E$4:$F$179,2,FALSE)</f>
        <v>#N/A</v>
      </c>
      <c r="AJ21" s="14" t="str">
        <f t="shared" si="9"/>
        <v xml:space="preserve"> </v>
      </c>
      <c r="AK21" s="14" t="e">
        <f>VLOOKUP(AJ21,'LIST-1'!$E$4:$F$179,2,FALSE)</f>
        <v>#N/A</v>
      </c>
      <c r="AL21" s="14" t="str">
        <f t="shared" si="10"/>
        <v xml:space="preserve"> </v>
      </c>
      <c r="AM21" s="14" t="e">
        <f>VLOOKUP(AL21,'LIST-1'!$E$4:$F$179,2,FALSE)</f>
        <v>#N/A</v>
      </c>
      <c r="AN21" s="18">
        <f t="shared" si="11"/>
        <v>0</v>
      </c>
      <c r="AO21" s="70" t="e">
        <f>VLOOKUP(F21,'LIST-2'!$E$3:$F$11,2,FALSE)</f>
        <v>#N/A</v>
      </c>
      <c r="AP21" s="70">
        <f t="shared" si="12"/>
        <v>0</v>
      </c>
    </row>
    <row r="22" spans="1:42" x14ac:dyDescent="0.15">
      <c r="A22" s="22">
        <v>16</v>
      </c>
      <c r="B22" s="36"/>
      <c r="C22" s="11"/>
      <c r="D22" s="20"/>
      <c r="E22" s="12"/>
      <c r="F22" s="11"/>
      <c r="G22" s="13"/>
      <c r="H22" s="5"/>
      <c r="I22" s="5"/>
      <c r="J22" s="5"/>
      <c r="K22" s="5"/>
      <c r="L22" s="6"/>
      <c r="M22" s="6"/>
      <c r="N22" s="6"/>
      <c r="O22" s="7"/>
      <c r="P22" s="7"/>
      <c r="Q22" s="37"/>
      <c r="R22" s="23" t="str">
        <f t="shared" si="0"/>
        <v xml:space="preserve"> </v>
      </c>
      <c r="S22" s="14" t="e">
        <f>VLOOKUP(R22,'LIST-1'!$E$4:$F$179,2,FALSE)</f>
        <v>#N/A</v>
      </c>
      <c r="T22" s="14" t="str">
        <f t="shared" si="1"/>
        <v xml:space="preserve"> </v>
      </c>
      <c r="U22" s="14" t="e">
        <f>VLOOKUP(T22,'LIST-1'!$E$4:$F$179,2,FALSE)</f>
        <v>#N/A</v>
      </c>
      <c r="V22" s="14" t="str">
        <f t="shared" si="2"/>
        <v xml:space="preserve"> </v>
      </c>
      <c r="W22" s="14" t="e">
        <f>VLOOKUP(V22,'LIST-1'!$E$4:$F$179,2,FALSE)</f>
        <v>#N/A</v>
      </c>
      <c r="X22" s="14" t="str">
        <f t="shared" si="3"/>
        <v xml:space="preserve"> </v>
      </c>
      <c r="Y22" s="14" t="e">
        <f>VLOOKUP(X22,'LIST-1'!$E$4:$F$179,2,FALSE)</f>
        <v>#N/A</v>
      </c>
      <c r="Z22" s="14" t="str">
        <f t="shared" si="4"/>
        <v xml:space="preserve"> </v>
      </c>
      <c r="AA22" s="14" t="e">
        <f>VLOOKUP(Z22,'LIST-1'!$E$4:$F$179,2,FALSE)</f>
        <v>#N/A</v>
      </c>
      <c r="AB22" s="14" t="str">
        <f t="shared" si="5"/>
        <v xml:space="preserve"> </v>
      </c>
      <c r="AC22" s="14" t="e">
        <f>VLOOKUP(AB22,'LIST-1'!$E$4:$F$179,2,FALSE)</f>
        <v>#N/A</v>
      </c>
      <c r="AD22" s="14" t="str">
        <f t="shared" si="6"/>
        <v xml:space="preserve"> </v>
      </c>
      <c r="AE22" s="14" t="e">
        <f>VLOOKUP(AD22,'LIST-1'!$E$4:$F$179,2,FALSE)</f>
        <v>#N/A</v>
      </c>
      <c r="AF22" s="14" t="str">
        <f t="shared" si="7"/>
        <v xml:space="preserve"> </v>
      </c>
      <c r="AG22" s="14" t="e">
        <f>VLOOKUP(AF22,'LIST-1'!$E$4:$F$179,2,FALSE)</f>
        <v>#N/A</v>
      </c>
      <c r="AH22" s="14" t="str">
        <f t="shared" si="8"/>
        <v xml:space="preserve"> </v>
      </c>
      <c r="AI22" s="14" t="e">
        <f>VLOOKUP(AH22,'LIST-1'!$E$4:$F$179,2,FALSE)</f>
        <v>#N/A</v>
      </c>
      <c r="AJ22" s="14" t="str">
        <f t="shared" si="9"/>
        <v xml:space="preserve"> </v>
      </c>
      <c r="AK22" s="14" t="e">
        <f>VLOOKUP(AJ22,'LIST-1'!$E$4:$F$179,2,FALSE)</f>
        <v>#N/A</v>
      </c>
      <c r="AL22" s="14" t="str">
        <f t="shared" si="10"/>
        <v xml:space="preserve"> </v>
      </c>
      <c r="AM22" s="14" t="e">
        <f>VLOOKUP(AL22,'LIST-1'!$E$4:$F$179,2,FALSE)</f>
        <v>#N/A</v>
      </c>
      <c r="AN22" s="18">
        <f t="shared" si="11"/>
        <v>0</v>
      </c>
      <c r="AO22" s="70" t="e">
        <f>VLOOKUP(F22,'LIST-2'!$E$3:$F$11,2,FALSE)</f>
        <v>#N/A</v>
      </c>
      <c r="AP22" s="70">
        <f t="shared" si="12"/>
        <v>0</v>
      </c>
    </row>
    <row r="23" spans="1:42" x14ac:dyDescent="0.15">
      <c r="A23" s="22">
        <v>17</v>
      </c>
      <c r="B23" s="36"/>
      <c r="C23" s="11"/>
      <c r="D23" s="20"/>
      <c r="E23" s="12"/>
      <c r="F23" s="11"/>
      <c r="G23" s="13"/>
      <c r="H23" s="5"/>
      <c r="I23" s="5"/>
      <c r="J23" s="5"/>
      <c r="K23" s="5"/>
      <c r="L23" s="6"/>
      <c r="M23" s="6"/>
      <c r="N23" s="6"/>
      <c r="O23" s="7"/>
      <c r="P23" s="7"/>
      <c r="Q23" s="37"/>
      <c r="R23" s="23" t="str">
        <f t="shared" si="0"/>
        <v xml:space="preserve"> </v>
      </c>
      <c r="S23" s="14" t="e">
        <f>VLOOKUP(R23,'LIST-1'!$E$4:$F$179,2,FALSE)</f>
        <v>#N/A</v>
      </c>
      <c r="T23" s="14" t="str">
        <f t="shared" si="1"/>
        <v xml:space="preserve"> </v>
      </c>
      <c r="U23" s="14" t="e">
        <f>VLOOKUP(T23,'LIST-1'!$E$4:$F$179,2,FALSE)</f>
        <v>#N/A</v>
      </c>
      <c r="V23" s="14" t="str">
        <f t="shared" si="2"/>
        <v xml:space="preserve"> </v>
      </c>
      <c r="W23" s="14" t="e">
        <f>VLOOKUP(V23,'LIST-1'!$E$4:$F$179,2,FALSE)</f>
        <v>#N/A</v>
      </c>
      <c r="X23" s="14" t="str">
        <f t="shared" si="3"/>
        <v xml:space="preserve"> </v>
      </c>
      <c r="Y23" s="14" t="e">
        <f>VLOOKUP(X23,'LIST-1'!$E$4:$F$179,2,FALSE)</f>
        <v>#N/A</v>
      </c>
      <c r="Z23" s="14" t="str">
        <f t="shared" si="4"/>
        <v xml:space="preserve"> </v>
      </c>
      <c r="AA23" s="14" t="e">
        <f>VLOOKUP(Z23,'LIST-1'!$E$4:$F$179,2,FALSE)</f>
        <v>#N/A</v>
      </c>
      <c r="AB23" s="14" t="str">
        <f t="shared" si="5"/>
        <v xml:space="preserve"> </v>
      </c>
      <c r="AC23" s="14" t="e">
        <f>VLOOKUP(AB23,'LIST-1'!$E$4:$F$179,2,FALSE)</f>
        <v>#N/A</v>
      </c>
      <c r="AD23" s="14" t="str">
        <f t="shared" si="6"/>
        <v xml:space="preserve"> </v>
      </c>
      <c r="AE23" s="14" t="e">
        <f>VLOOKUP(AD23,'LIST-1'!$E$4:$F$179,2,FALSE)</f>
        <v>#N/A</v>
      </c>
      <c r="AF23" s="14" t="str">
        <f t="shared" si="7"/>
        <v xml:space="preserve"> </v>
      </c>
      <c r="AG23" s="14" t="e">
        <f>VLOOKUP(AF23,'LIST-1'!$E$4:$F$179,2,FALSE)</f>
        <v>#N/A</v>
      </c>
      <c r="AH23" s="14" t="str">
        <f t="shared" si="8"/>
        <v xml:space="preserve"> </v>
      </c>
      <c r="AI23" s="14" t="e">
        <f>VLOOKUP(AH23,'LIST-1'!$E$4:$F$179,2,FALSE)</f>
        <v>#N/A</v>
      </c>
      <c r="AJ23" s="14" t="str">
        <f t="shared" si="9"/>
        <v xml:space="preserve"> </v>
      </c>
      <c r="AK23" s="14" t="e">
        <f>VLOOKUP(AJ23,'LIST-1'!$E$4:$F$179,2,FALSE)</f>
        <v>#N/A</v>
      </c>
      <c r="AL23" s="14" t="str">
        <f t="shared" si="10"/>
        <v xml:space="preserve"> </v>
      </c>
      <c r="AM23" s="14" t="e">
        <f>VLOOKUP(AL23,'LIST-1'!$E$4:$F$179,2,FALSE)</f>
        <v>#N/A</v>
      </c>
      <c r="AN23" s="18">
        <f t="shared" si="11"/>
        <v>0</v>
      </c>
      <c r="AO23" s="70" t="e">
        <f>VLOOKUP(F23,'LIST-2'!$E$3:$F$11,2,FALSE)</f>
        <v>#N/A</v>
      </c>
      <c r="AP23" s="70">
        <f t="shared" si="12"/>
        <v>0</v>
      </c>
    </row>
    <row r="24" spans="1:42" x14ac:dyDescent="0.15">
      <c r="A24" s="22">
        <v>18</v>
      </c>
      <c r="B24" s="36"/>
      <c r="C24" s="11"/>
      <c r="D24" s="20"/>
      <c r="E24" s="12"/>
      <c r="F24" s="11"/>
      <c r="G24" s="13"/>
      <c r="H24" s="5"/>
      <c r="I24" s="5"/>
      <c r="J24" s="5"/>
      <c r="K24" s="5"/>
      <c r="L24" s="6"/>
      <c r="M24" s="6"/>
      <c r="N24" s="6"/>
      <c r="O24" s="7"/>
      <c r="P24" s="7"/>
      <c r="Q24" s="37"/>
      <c r="R24" s="23" t="str">
        <f t="shared" si="0"/>
        <v xml:space="preserve"> </v>
      </c>
      <c r="S24" s="14" t="e">
        <f>VLOOKUP(R24,'LIST-1'!$E$4:$F$179,2,FALSE)</f>
        <v>#N/A</v>
      </c>
      <c r="T24" s="14" t="str">
        <f t="shared" si="1"/>
        <v xml:space="preserve"> </v>
      </c>
      <c r="U24" s="14" t="e">
        <f>VLOOKUP(T24,'LIST-1'!$E$4:$F$179,2,FALSE)</f>
        <v>#N/A</v>
      </c>
      <c r="V24" s="14" t="str">
        <f t="shared" si="2"/>
        <v xml:space="preserve"> </v>
      </c>
      <c r="W24" s="14" t="e">
        <f>VLOOKUP(V24,'LIST-1'!$E$4:$F$179,2,FALSE)</f>
        <v>#N/A</v>
      </c>
      <c r="X24" s="14" t="str">
        <f t="shared" si="3"/>
        <v xml:space="preserve"> </v>
      </c>
      <c r="Y24" s="14" t="e">
        <f>VLOOKUP(X24,'LIST-1'!$E$4:$F$179,2,FALSE)</f>
        <v>#N/A</v>
      </c>
      <c r="Z24" s="14" t="str">
        <f t="shared" si="4"/>
        <v xml:space="preserve"> </v>
      </c>
      <c r="AA24" s="14" t="e">
        <f>VLOOKUP(Z24,'LIST-1'!$E$4:$F$179,2,FALSE)</f>
        <v>#N/A</v>
      </c>
      <c r="AB24" s="14" t="str">
        <f t="shared" si="5"/>
        <v xml:space="preserve"> </v>
      </c>
      <c r="AC24" s="14" t="e">
        <f>VLOOKUP(AB24,'LIST-1'!$E$4:$F$179,2,FALSE)</f>
        <v>#N/A</v>
      </c>
      <c r="AD24" s="14" t="str">
        <f t="shared" si="6"/>
        <v xml:space="preserve"> </v>
      </c>
      <c r="AE24" s="14" t="e">
        <f>VLOOKUP(AD24,'LIST-1'!$E$4:$F$179,2,FALSE)</f>
        <v>#N/A</v>
      </c>
      <c r="AF24" s="14" t="str">
        <f t="shared" si="7"/>
        <v xml:space="preserve"> </v>
      </c>
      <c r="AG24" s="14" t="e">
        <f>VLOOKUP(AF24,'LIST-1'!$E$4:$F$179,2,FALSE)</f>
        <v>#N/A</v>
      </c>
      <c r="AH24" s="14" t="str">
        <f t="shared" si="8"/>
        <v xml:space="preserve"> </v>
      </c>
      <c r="AI24" s="14" t="e">
        <f>VLOOKUP(AH24,'LIST-1'!$E$4:$F$179,2,FALSE)</f>
        <v>#N/A</v>
      </c>
      <c r="AJ24" s="14" t="str">
        <f t="shared" si="9"/>
        <v xml:space="preserve"> </v>
      </c>
      <c r="AK24" s="14" t="e">
        <f>VLOOKUP(AJ24,'LIST-1'!$E$4:$F$179,2,FALSE)</f>
        <v>#N/A</v>
      </c>
      <c r="AL24" s="14" t="str">
        <f t="shared" si="10"/>
        <v xml:space="preserve"> </v>
      </c>
      <c r="AM24" s="14" t="e">
        <f>VLOOKUP(AL24,'LIST-1'!$E$4:$F$179,2,FALSE)</f>
        <v>#N/A</v>
      </c>
      <c r="AN24" s="18">
        <f t="shared" si="11"/>
        <v>0</v>
      </c>
      <c r="AO24" s="70" t="e">
        <f>VLOOKUP(F24,'LIST-2'!$E$3:$F$11,2,FALSE)</f>
        <v>#N/A</v>
      </c>
      <c r="AP24" s="70">
        <f t="shared" si="12"/>
        <v>0</v>
      </c>
    </row>
    <row r="25" spans="1:42" x14ac:dyDescent="0.15">
      <c r="A25" s="22">
        <v>19</v>
      </c>
      <c r="B25" s="36"/>
      <c r="C25" s="11"/>
      <c r="D25" s="20"/>
      <c r="E25" s="12"/>
      <c r="F25" s="11"/>
      <c r="G25" s="13"/>
      <c r="H25" s="5"/>
      <c r="I25" s="5"/>
      <c r="J25" s="5"/>
      <c r="K25" s="5"/>
      <c r="L25" s="6"/>
      <c r="M25" s="6"/>
      <c r="N25" s="6"/>
      <c r="O25" s="7"/>
      <c r="P25" s="7"/>
      <c r="Q25" s="37"/>
      <c r="R25" s="23" t="str">
        <f t="shared" si="0"/>
        <v xml:space="preserve"> </v>
      </c>
      <c r="S25" s="14" t="e">
        <f>VLOOKUP(R25,'LIST-1'!$E$4:$F$179,2,FALSE)</f>
        <v>#N/A</v>
      </c>
      <c r="T25" s="14" t="str">
        <f t="shared" si="1"/>
        <v xml:space="preserve"> </v>
      </c>
      <c r="U25" s="14" t="e">
        <f>VLOOKUP(T25,'LIST-1'!$E$4:$F$179,2,FALSE)</f>
        <v>#N/A</v>
      </c>
      <c r="V25" s="14" t="str">
        <f t="shared" si="2"/>
        <v xml:space="preserve"> </v>
      </c>
      <c r="W25" s="14" t="e">
        <f>VLOOKUP(V25,'LIST-1'!$E$4:$F$179,2,FALSE)</f>
        <v>#N/A</v>
      </c>
      <c r="X25" s="14" t="str">
        <f t="shared" si="3"/>
        <v xml:space="preserve"> </v>
      </c>
      <c r="Y25" s="14" t="e">
        <f>VLOOKUP(X25,'LIST-1'!$E$4:$F$179,2,FALSE)</f>
        <v>#N/A</v>
      </c>
      <c r="Z25" s="14" t="str">
        <f t="shared" si="4"/>
        <v xml:space="preserve"> </v>
      </c>
      <c r="AA25" s="14" t="e">
        <f>VLOOKUP(Z25,'LIST-1'!$E$4:$F$179,2,FALSE)</f>
        <v>#N/A</v>
      </c>
      <c r="AB25" s="14" t="str">
        <f t="shared" si="5"/>
        <v xml:space="preserve"> </v>
      </c>
      <c r="AC25" s="14" t="e">
        <f>VLOOKUP(AB25,'LIST-1'!$E$4:$F$179,2,FALSE)</f>
        <v>#N/A</v>
      </c>
      <c r="AD25" s="14" t="str">
        <f t="shared" si="6"/>
        <v xml:space="preserve"> </v>
      </c>
      <c r="AE25" s="14" t="e">
        <f>VLOOKUP(AD25,'LIST-1'!$E$4:$F$179,2,FALSE)</f>
        <v>#N/A</v>
      </c>
      <c r="AF25" s="14" t="str">
        <f t="shared" si="7"/>
        <v xml:space="preserve"> </v>
      </c>
      <c r="AG25" s="14" t="e">
        <f>VLOOKUP(AF25,'LIST-1'!$E$4:$F$179,2,FALSE)</f>
        <v>#N/A</v>
      </c>
      <c r="AH25" s="14" t="str">
        <f t="shared" si="8"/>
        <v xml:space="preserve"> </v>
      </c>
      <c r="AI25" s="14" t="e">
        <f>VLOOKUP(AH25,'LIST-1'!$E$4:$F$179,2,FALSE)</f>
        <v>#N/A</v>
      </c>
      <c r="AJ25" s="14" t="str">
        <f t="shared" si="9"/>
        <v xml:space="preserve"> </v>
      </c>
      <c r="AK25" s="14" t="e">
        <f>VLOOKUP(AJ25,'LIST-1'!$E$4:$F$179,2,FALSE)</f>
        <v>#N/A</v>
      </c>
      <c r="AL25" s="14" t="str">
        <f t="shared" si="10"/>
        <v xml:space="preserve"> </v>
      </c>
      <c r="AM25" s="14" t="e">
        <f>VLOOKUP(AL25,'LIST-1'!$E$4:$F$179,2,FALSE)</f>
        <v>#N/A</v>
      </c>
      <c r="AN25" s="18">
        <f t="shared" si="11"/>
        <v>0</v>
      </c>
      <c r="AO25" s="70" t="e">
        <f>VLOOKUP(F25,'LIST-2'!$E$3:$F$11,2,FALSE)</f>
        <v>#N/A</v>
      </c>
      <c r="AP25" s="70">
        <f t="shared" si="12"/>
        <v>0</v>
      </c>
    </row>
    <row r="26" spans="1:42" x14ac:dyDescent="0.15">
      <c r="A26" s="22">
        <v>20</v>
      </c>
      <c r="B26" s="36"/>
      <c r="C26" s="11"/>
      <c r="D26" s="20"/>
      <c r="E26" s="12"/>
      <c r="F26" s="11"/>
      <c r="G26" s="13"/>
      <c r="H26" s="5"/>
      <c r="I26" s="5"/>
      <c r="J26" s="5"/>
      <c r="K26" s="5"/>
      <c r="L26" s="6"/>
      <c r="M26" s="6"/>
      <c r="N26" s="6"/>
      <c r="O26" s="7"/>
      <c r="P26" s="7"/>
      <c r="Q26" s="37"/>
      <c r="R26" s="23" t="str">
        <f t="shared" si="0"/>
        <v xml:space="preserve"> </v>
      </c>
      <c r="S26" s="14" t="e">
        <f>VLOOKUP(R26,'LIST-1'!$E$4:$F$179,2,FALSE)</f>
        <v>#N/A</v>
      </c>
      <c r="T26" s="14" t="str">
        <f t="shared" si="1"/>
        <v xml:space="preserve"> </v>
      </c>
      <c r="U26" s="14" t="e">
        <f>VLOOKUP(T26,'LIST-1'!$E$4:$F$179,2,FALSE)</f>
        <v>#N/A</v>
      </c>
      <c r="V26" s="14" t="str">
        <f t="shared" si="2"/>
        <v xml:space="preserve"> </v>
      </c>
      <c r="W26" s="14" t="e">
        <f>VLOOKUP(V26,'LIST-1'!$E$4:$F$179,2,FALSE)</f>
        <v>#N/A</v>
      </c>
      <c r="X26" s="14" t="str">
        <f t="shared" si="3"/>
        <v xml:space="preserve"> </v>
      </c>
      <c r="Y26" s="14" t="e">
        <f>VLOOKUP(X26,'LIST-1'!$E$4:$F$179,2,FALSE)</f>
        <v>#N/A</v>
      </c>
      <c r="Z26" s="14" t="str">
        <f t="shared" si="4"/>
        <v xml:space="preserve"> </v>
      </c>
      <c r="AA26" s="14" t="e">
        <f>VLOOKUP(Z26,'LIST-1'!$E$4:$F$179,2,FALSE)</f>
        <v>#N/A</v>
      </c>
      <c r="AB26" s="14" t="str">
        <f t="shared" si="5"/>
        <v xml:space="preserve"> </v>
      </c>
      <c r="AC26" s="14" t="e">
        <f>VLOOKUP(AB26,'LIST-1'!$E$4:$F$179,2,FALSE)</f>
        <v>#N/A</v>
      </c>
      <c r="AD26" s="14" t="str">
        <f t="shared" si="6"/>
        <v xml:space="preserve"> </v>
      </c>
      <c r="AE26" s="14" t="e">
        <f>VLOOKUP(AD26,'LIST-1'!$E$4:$F$179,2,FALSE)</f>
        <v>#N/A</v>
      </c>
      <c r="AF26" s="14" t="str">
        <f t="shared" si="7"/>
        <v xml:space="preserve"> </v>
      </c>
      <c r="AG26" s="14" t="e">
        <f>VLOOKUP(AF26,'LIST-1'!$E$4:$F$179,2,FALSE)</f>
        <v>#N/A</v>
      </c>
      <c r="AH26" s="14" t="str">
        <f t="shared" si="8"/>
        <v xml:space="preserve"> </v>
      </c>
      <c r="AI26" s="14" t="e">
        <f>VLOOKUP(AH26,'LIST-1'!$E$4:$F$179,2,FALSE)</f>
        <v>#N/A</v>
      </c>
      <c r="AJ26" s="14" t="str">
        <f t="shared" si="9"/>
        <v xml:space="preserve"> </v>
      </c>
      <c r="AK26" s="14" t="e">
        <f>VLOOKUP(AJ26,'LIST-1'!$E$4:$F$179,2,FALSE)</f>
        <v>#N/A</v>
      </c>
      <c r="AL26" s="14" t="str">
        <f t="shared" si="10"/>
        <v xml:space="preserve"> </v>
      </c>
      <c r="AM26" s="14" t="e">
        <f>VLOOKUP(AL26,'LIST-1'!$E$4:$F$179,2,FALSE)</f>
        <v>#N/A</v>
      </c>
      <c r="AN26" s="18">
        <f t="shared" si="11"/>
        <v>0</v>
      </c>
      <c r="AO26" s="70" t="e">
        <f>VLOOKUP(F26,'LIST-2'!$E$3:$F$11,2,FALSE)</f>
        <v>#N/A</v>
      </c>
      <c r="AP26" s="70">
        <f t="shared" si="12"/>
        <v>0</v>
      </c>
    </row>
    <row r="27" spans="1:42" x14ac:dyDescent="0.15">
      <c r="A27" s="22">
        <v>21</v>
      </c>
      <c r="B27" s="36"/>
      <c r="C27" s="11"/>
      <c r="D27" s="20"/>
      <c r="E27" s="12"/>
      <c r="F27" s="11"/>
      <c r="G27" s="13"/>
      <c r="H27" s="5"/>
      <c r="I27" s="5"/>
      <c r="J27" s="5"/>
      <c r="K27" s="5"/>
      <c r="L27" s="6"/>
      <c r="M27" s="6"/>
      <c r="N27" s="6"/>
      <c r="O27" s="7"/>
      <c r="P27" s="7"/>
      <c r="Q27" s="37"/>
      <c r="R27" s="23" t="str">
        <f t="shared" si="0"/>
        <v xml:space="preserve"> </v>
      </c>
      <c r="S27" s="14" t="e">
        <f>VLOOKUP(R27,'LIST-1'!$E$4:$F$179,2,FALSE)</f>
        <v>#N/A</v>
      </c>
      <c r="T27" s="14" t="str">
        <f t="shared" si="1"/>
        <v xml:space="preserve"> </v>
      </c>
      <c r="U27" s="14" t="e">
        <f>VLOOKUP(T27,'LIST-1'!$E$4:$F$179,2,FALSE)</f>
        <v>#N/A</v>
      </c>
      <c r="V27" s="14" t="str">
        <f t="shared" si="2"/>
        <v xml:space="preserve"> </v>
      </c>
      <c r="W27" s="14" t="e">
        <f>VLOOKUP(V27,'LIST-1'!$E$4:$F$179,2,FALSE)</f>
        <v>#N/A</v>
      </c>
      <c r="X27" s="14" t="str">
        <f t="shared" si="3"/>
        <v xml:space="preserve"> </v>
      </c>
      <c r="Y27" s="14" t="e">
        <f>VLOOKUP(X27,'LIST-1'!$E$4:$F$179,2,FALSE)</f>
        <v>#N/A</v>
      </c>
      <c r="Z27" s="14" t="str">
        <f t="shared" si="4"/>
        <v xml:space="preserve"> </v>
      </c>
      <c r="AA27" s="14" t="e">
        <f>VLOOKUP(Z27,'LIST-1'!$E$4:$F$179,2,FALSE)</f>
        <v>#N/A</v>
      </c>
      <c r="AB27" s="14" t="str">
        <f t="shared" si="5"/>
        <v xml:space="preserve"> </v>
      </c>
      <c r="AC27" s="14" t="e">
        <f>VLOOKUP(AB27,'LIST-1'!$E$4:$F$179,2,FALSE)</f>
        <v>#N/A</v>
      </c>
      <c r="AD27" s="14" t="str">
        <f t="shared" si="6"/>
        <v xml:space="preserve"> </v>
      </c>
      <c r="AE27" s="14" t="e">
        <f>VLOOKUP(AD27,'LIST-1'!$E$4:$F$179,2,FALSE)</f>
        <v>#N/A</v>
      </c>
      <c r="AF27" s="14" t="str">
        <f t="shared" si="7"/>
        <v xml:space="preserve"> </v>
      </c>
      <c r="AG27" s="14" t="e">
        <f>VLOOKUP(AF27,'LIST-1'!$E$4:$F$179,2,FALSE)</f>
        <v>#N/A</v>
      </c>
      <c r="AH27" s="14" t="str">
        <f t="shared" si="8"/>
        <v xml:space="preserve"> </v>
      </c>
      <c r="AI27" s="14" t="e">
        <f>VLOOKUP(AH27,'LIST-1'!$E$4:$F$179,2,FALSE)</f>
        <v>#N/A</v>
      </c>
      <c r="AJ27" s="14" t="str">
        <f t="shared" si="9"/>
        <v xml:space="preserve"> </v>
      </c>
      <c r="AK27" s="14" t="e">
        <f>VLOOKUP(AJ27,'LIST-1'!$E$4:$F$179,2,FALSE)</f>
        <v>#N/A</v>
      </c>
      <c r="AL27" s="14" t="str">
        <f t="shared" si="10"/>
        <v xml:space="preserve"> </v>
      </c>
      <c r="AM27" s="14" t="e">
        <f>VLOOKUP(AL27,'LIST-1'!$E$4:$F$179,2,FALSE)</f>
        <v>#N/A</v>
      </c>
      <c r="AN27" s="18">
        <f t="shared" si="11"/>
        <v>0</v>
      </c>
      <c r="AO27" s="70" t="e">
        <f>VLOOKUP(F27,'LIST-2'!$E$3:$F$11,2,FALSE)</f>
        <v>#N/A</v>
      </c>
      <c r="AP27" s="70">
        <f t="shared" si="12"/>
        <v>0</v>
      </c>
    </row>
    <row r="28" spans="1:42" x14ac:dyDescent="0.15">
      <c r="A28" s="22">
        <v>22</v>
      </c>
      <c r="B28" s="36"/>
      <c r="C28" s="11"/>
      <c r="D28" s="20"/>
      <c r="E28" s="12"/>
      <c r="F28" s="11"/>
      <c r="G28" s="13"/>
      <c r="H28" s="5"/>
      <c r="I28" s="5"/>
      <c r="J28" s="5"/>
      <c r="K28" s="5"/>
      <c r="L28" s="6"/>
      <c r="M28" s="6"/>
      <c r="N28" s="6"/>
      <c r="O28" s="7"/>
      <c r="P28" s="7"/>
      <c r="Q28" s="37"/>
      <c r="R28" s="23" t="str">
        <f t="shared" si="0"/>
        <v xml:space="preserve"> </v>
      </c>
      <c r="S28" s="14" t="e">
        <f>VLOOKUP(R28,'LIST-1'!$E$4:$F$179,2,FALSE)</f>
        <v>#N/A</v>
      </c>
      <c r="T28" s="14" t="str">
        <f t="shared" si="1"/>
        <v xml:space="preserve"> </v>
      </c>
      <c r="U28" s="14" t="e">
        <f>VLOOKUP(T28,'LIST-1'!$E$4:$F$179,2,FALSE)</f>
        <v>#N/A</v>
      </c>
      <c r="V28" s="14" t="str">
        <f t="shared" si="2"/>
        <v xml:space="preserve"> </v>
      </c>
      <c r="W28" s="14" t="e">
        <f>VLOOKUP(V28,'LIST-1'!$E$4:$F$179,2,FALSE)</f>
        <v>#N/A</v>
      </c>
      <c r="X28" s="14" t="str">
        <f t="shared" si="3"/>
        <v xml:space="preserve"> </v>
      </c>
      <c r="Y28" s="14" t="e">
        <f>VLOOKUP(X28,'LIST-1'!$E$4:$F$179,2,FALSE)</f>
        <v>#N/A</v>
      </c>
      <c r="Z28" s="14" t="str">
        <f t="shared" si="4"/>
        <v xml:space="preserve"> </v>
      </c>
      <c r="AA28" s="14" t="e">
        <f>VLOOKUP(Z28,'LIST-1'!$E$4:$F$179,2,FALSE)</f>
        <v>#N/A</v>
      </c>
      <c r="AB28" s="14" t="str">
        <f t="shared" si="5"/>
        <v xml:space="preserve"> </v>
      </c>
      <c r="AC28" s="14" t="e">
        <f>VLOOKUP(AB28,'LIST-1'!$E$4:$F$179,2,FALSE)</f>
        <v>#N/A</v>
      </c>
      <c r="AD28" s="14" t="str">
        <f t="shared" si="6"/>
        <v xml:space="preserve"> </v>
      </c>
      <c r="AE28" s="14" t="e">
        <f>VLOOKUP(AD28,'LIST-1'!$E$4:$F$179,2,FALSE)</f>
        <v>#N/A</v>
      </c>
      <c r="AF28" s="14" t="str">
        <f t="shared" si="7"/>
        <v xml:space="preserve"> </v>
      </c>
      <c r="AG28" s="14" t="e">
        <f>VLOOKUP(AF28,'LIST-1'!$E$4:$F$179,2,FALSE)</f>
        <v>#N/A</v>
      </c>
      <c r="AH28" s="14" t="str">
        <f t="shared" si="8"/>
        <v xml:space="preserve"> </v>
      </c>
      <c r="AI28" s="14" t="e">
        <f>VLOOKUP(AH28,'LIST-1'!$E$4:$F$179,2,FALSE)</f>
        <v>#N/A</v>
      </c>
      <c r="AJ28" s="14" t="str">
        <f t="shared" si="9"/>
        <v xml:space="preserve"> </v>
      </c>
      <c r="AK28" s="14" t="e">
        <f>VLOOKUP(AJ28,'LIST-1'!$E$4:$F$179,2,FALSE)</f>
        <v>#N/A</v>
      </c>
      <c r="AL28" s="14" t="str">
        <f t="shared" si="10"/>
        <v xml:space="preserve"> </v>
      </c>
      <c r="AM28" s="14" t="e">
        <f>VLOOKUP(AL28,'LIST-1'!$E$4:$F$179,2,FALSE)</f>
        <v>#N/A</v>
      </c>
      <c r="AN28" s="18">
        <f t="shared" si="11"/>
        <v>0</v>
      </c>
      <c r="AO28" s="70" t="e">
        <f>VLOOKUP(F28,'LIST-2'!$E$3:$F$11,2,FALSE)</f>
        <v>#N/A</v>
      </c>
      <c r="AP28" s="70">
        <f t="shared" si="12"/>
        <v>0</v>
      </c>
    </row>
    <row r="29" spans="1:42" x14ac:dyDescent="0.15">
      <c r="A29" s="22">
        <v>23</v>
      </c>
      <c r="B29" s="36"/>
      <c r="C29" s="11"/>
      <c r="D29" s="20"/>
      <c r="E29" s="12"/>
      <c r="F29" s="11"/>
      <c r="G29" s="13"/>
      <c r="H29" s="5"/>
      <c r="I29" s="5"/>
      <c r="J29" s="5"/>
      <c r="K29" s="5"/>
      <c r="L29" s="6"/>
      <c r="M29" s="6"/>
      <c r="N29" s="6"/>
      <c r="O29" s="7"/>
      <c r="P29" s="7"/>
      <c r="Q29" s="37"/>
      <c r="R29" s="23" t="str">
        <f t="shared" si="0"/>
        <v xml:space="preserve"> </v>
      </c>
      <c r="S29" s="14" t="e">
        <f>VLOOKUP(R29,'LIST-1'!$E$4:$F$179,2,FALSE)</f>
        <v>#N/A</v>
      </c>
      <c r="T29" s="14" t="str">
        <f t="shared" si="1"/>
        <v xml:space="preserve"> </v>
      </c>
      <c r="U29" s="14" t="e">
        <f>VLOOKUP(T29,'LIST-1'!$E$4:$F$179,2,FALSE)</f>
        <v>#N/A</v>
      </c>
      <c r="V29" s="14" t="str">
        <f t="shared" si="2"/>
        <v xml:space="preserve"> </v>
      </c>
      <c r="W29" s="14" t="e">
        <f>VLOOKUP(V29,'LIST-1'!$E$4:$F$179,2,FALSE)</f>
        <v>#N/A</v>
      </c>
      <c r="X29" s="14" t="str">
        <f t="shared" si="3"/>
        <v xml:space="preserve"> </v>
      </c>
      <c r="Y29" s="14" t="e">
        <f>VLOOKUP(X29,'LIST-1'!$E$4:$F$179,2,FALSE)</f>
        <v>#N/A</v>
      </c>
      <c r="Z29" s="14" t="str">
        <f t="shared" si="4"/>
        <v xml:space="preserve"> </v>
      </c>
      <c r="AA29" s="14" t="e">
        <f>VLOOKUP(Z29,'LIST-1'!$E$4:$F$179,2,FALSE)</f>
        <v>#N/A</v>
      </c>
      <c r="AB29" s="14" t="str">
        <f t="shared" si="5"/>
        <v xml:space="preserve"> </v>
      </c>
      <c r="AC29" s="14" t="e">
        <f>VLOOKUP(AB29,'LIST-1'!$E$4:$F$179,2,FALSE)</f>
        <v>#N/A</v>
      </c>
      <c r="AD29" s="14" t="str">
        <f t="shared" si="6"/>
        <v xml:space="preserve"> </v>
      </c>
      <c r="AE29" s="14" t="e">
        <f>VLOOKUP(AD29,'LIST-1'!$E$4:$F$179,2,FALSE)</f>
        <v>#N/A</v>
      </c>
      <c r="AF29" s="14" t="str">
        <f t="shared" si="7"/>
        <v xml:space="preserve"> </v>
      </c>
      <c r="AG29" s="14" t="e">
        <f>VLOOKUP(AF29,'LIST-1'!$E$4:$F$179,2,FALSE)</f>
        <v>#N/A</v>
      </c>
      <c r="AH29" s="14" t="str">
        <f t="shared" si="8"/>
        <v xml:space="preserve"> </v>
      </c>
      <c r="AI29" s="14" t="e">
        <f>VLOOKUP(AH29,'LIST-1'!$E$4:$F$179,2,FALSE)</f>
        <v>#N/A</v>
      </c>
      <c r="AJ29" s="14" t="str">
        <f t="shared" si="9"/>
        <v xml:space="preserve"> </v>
      </c>
      <c r="AK29" s="14" t="e">
        <f>VLOOKUP(AJ29,'LIST-1'!$E$4:$F$179,2,FALSE)</f>
        <v>#N/A</v>
      </c>
      <c r="AL29" s="14" t="str">
        <f t="shared" si="10"/>
        <v xml:space="preserve"> </v>
      </c>
      <c r="AM29" s="14" t="e">
        <f>VLOOKUP(AL29,'LIST-1'!$E$4:$F$179,2,FALSE)</f>
        <v>#N/A</v>
      </c>
      <c r="AN29" s="18">
        <f t="shared" si="11"/>
        <v>0</v>
      </c>
      <c r="AO29" s="70" t="e">
        <f>VLOOKUP(F29,'LIST-2'!$E$3:$F$11,2,FALSE)</f>
        <v>#N/A</v>
      </c>
      <c r="AP29" s="70">
        <f t="shared" si="12"/>
        <v>0</v>
      </c>
    </row>
    <row r="30" spans="1:42" x14ac:dyDescent="0.15">
      <c r="A30" s="22">
        <v>24</v>
      </c>
      <c r="B30" s="36"/>
      <c r="C30" s="11"/>
      <c r="D30" s="20"/>
      <c r="E30" s="12"/>
      <c r="F30" s="11"/>
      <c r="G30" s="13"/>
      <c r="H30" s="5"/>
      <c r="I30" s="5"/>
      <c r="J30" s="5"/>
      <c r="K30" s="5"/>
      <c r="L30" s="6"/>
      <c r="M30" s="6"/>
      <c r="N30" s="6"/>
      <c r="O30" s="7"/>
      <c r="P30" s="7"/>
      <c r="Q30" s="37"/>
      <c r="R30" s="23" t="str">
        <f t="shared" si="0"/>
        <v xml:space="preserve"> </v>
      </c>
      <c r="S30" s="14" t="e">
        <f>VLOOKUP(R30,'LIST-1'!$E$4:$F$179,2,FALSE)</f>
        <v>#N/A</v>
      </c>
      <c r="T30" s="14" t="str">
        <f t="shared" si="1"/>
        <v xml:space="preserve"> </v>
      </c>
      <c r="U30" s="14" t="e">
        <f>VLOOKUP(T30,'LIST-1'!$E$4:$F$179,2,FALSE)</f>
        <v>#N/A</v>
      </c>
      <c r="V30" s="14" t="str">
        <f t="shared" si="2"/>
        <v xml:space="preserve"> </v>
      </c>
      <c r="W30" s="14" t="e">
        <f>VLOOKUP(V30,'LIST-1'!$E$4:$F$179,2,FALSE)</f>
        <v>#N/A</v>
      </c>
      <c r="X30" s="14" t="str">
        <f t="shared" si="3"/>
        <v xml:space="preserve"> </v>
      </c>
      <c r="Y30" s="14" t="e">
        <f>VLOOKUP(X30,'LIST-1'!$E$4:$F$179,2,FALSE)</f>
        <v>#N/A</v>
      </c>
      <c r="Z30" s="14" t="str">
        <f t="shared" si="4"/>
        <v xml:space="preserve"> </v>
      </c>
      <c r="AA30" s="14" t="e">
        <f>VLOOKUP(Z30,'LIST-1'!$E$4:$F$179,2,FALSE)</f>
        <v>#N/A</v>
      </c>
      <c r="AB30" s="14" t="str">
        <f t="shared" si="5"/>
        <v xml:space="preserve"> </v>
      </c>
      <c r="AC30" s="14" t="e">
        <f>VLOOKUP(AB30,'LIST-1'!$E$4:$F$179,2,FALSE)</f>
        <v>#N/A</v>
      </c>
      <c r="AD30" s="14" t="str">
        <f t="shared" si="6"/>
        <v xml:space="preserve"> </v>
      </c>
      <c r="AE30" s="14" t="e">
        <f>VLOOKUP(AD30,'LIST-1'!$E$4:$F$179,2,FALSE)</f>
        <v>#N/A</v>
      </c>
      <c r="AF30" s="14" t="str">
        <f t="shared" si="7"/>
        <v xml:space="preserve"> </v>
      </c>
      <c r="AG30" s="14" t="e">
        <f>VLOOKUP(AF30,'LIST-1'!$E$4:$F$179,2,FALSE)</f>
        <v>#N/A</v>
      </c>
      <c r="AH30" s="14" t="str">
        <f t="shared" si="8"/>
        <v xml:space="preserve"> </v>
      </c>
      <c r="AI30" s="14" t="e">
        <f>VLOOKUP(AH30,'LIST-1'!$E$4:$F$179,2,FALSE)</f>
        <v>#N/A</v>
      </c>
      <c r="AJ30" s="14" t="str">
        <f t="shared" si="9"/>
        <v xml:space="preserve"> </v>
      </c>
      <c r="AK30" s="14" t="e">
        <f>VLOOKUP(AJ30,'LIST-1'!$E$4:$F$179,2,FALSE)</f>
        <v>#N/A</v>
      </c>
      <c r="AL30" s="14" t="str">
        <f t="shared" si="10"/>
        <v xml:space="preserve"> </v>
      </c>
      <c r="AM30" s="14" t="e">
        <f>VLOOKUP(AL30,'LIST-1'!$E$4:$F$179,2,FALSE)</f>
        <v>#N/A</v>
      </c>
      <c r="AN30" s="18">
        <f t="shared" si="11"/>
        <v>0</v>
      </c>
      <c r="AO30" s="70" t="e">
        <f>VLOOKUP(F30,'LIST-2'!$E$3:$F$11,2,FALSE)</f>
        <v>#N/A</v>
      </c>
      <c r="AP30" s="70">
        <f t="shared" si="12"/>
        <v>0</v>
      </c>
    </row>
    <row r="31" spans="1:42" x14ac:dyDescent="0.15">
      <c r="A31" s="22">
        <v>25</v>
      </c>
      <c r="B31" s="36"/>
      <c r="C31" s="11"/>
      <c r="D31" s="20"/>
      <c r="E31" s="12"/>
      <c r="F31" s="11"/>
      <c r="G31" s="13"/>
      <c r="H31" s="5"/>
      <c r="I31" s="5"/>
      <c r="J31" s="5"/>
      <c r="K31" s="5"/>
      <c r="L31" s="6"/>
      <c r="M31" s="6"/>
      <c r="N31" s="6"/>
      <c r="O31" s="7"/>
      <c r="P31" s="7"/>
      <c r="Q31" s="37"/>
      <c r="R31" s="23" t="str">
        <f t="shared" si="0"/>
        <v xml:space="preserve"> </v>
      </c>
      <c r="S31" s="14" t="e">
        <f>VLOOKUP(R31,'LIST-1'!$E$4:$F$179,2,FALSE)</f>
        <v>#N/A</v>
      </c>
      <c r="T31" s="14" t="str">
        <f t="shared" si="1"/>
        <v xml:space="preserve"> </v>
      </c>
      <c r="U31" s="14" t="e">
        <f>VLOOKUP(T31,'LIST-1'!$E$4:$F$179,2,FALSE)</f>
        <v>#N/A</v>
      </c>
      <c r="V31" s="14" t="str">
        <f t="shared" si="2"/>
        <v xml:space="preserve"> </v>
      </c>
      <c r="W31" s="14" t="e">
        <f>VLOOKUP(V31,'LIST-1'!$E$4:$F$179,2,FALSE)</f>
        <v>#N/A</v>
      </c>
      <c r="X31" s="14" t="str">
        <f t="shared" si="3"/>
        <v xml:space="preserve"> </v>
      </c>
      <c r="Y31" s="14" t="e">
        <f>VLOOKUP(X31,'LIST-1'!$E$4:$F$179,2,FALSE)</f>
        <v>#N/A</v>
      </c>
      <c r="Z31" s="14" t="str">
        <f t="shared" si="4"/>
        <v xml:space="preserve"> </v>
      </c>
      <c r="AA31" s="14" t="e">
        <f>VLOOKUP(Z31,'LIST-1'!$E$4:$F$179,2,FALSE)</f>
        <v>#N/A</v>
      </c>
      <c r="AB31" s="14" t="str">
        <f t="shared" si="5"/>
        <v xml:space="preserve"> </v>
      </c>
      <c r="AC31" s="14" t="e">
        <f>VLOOKUP(AB31,'LIST-1'!$E$4:$F$179,2,FALSE)</f>
        <v>#N/A</v>
      </c>
      <c r="AD31" s="14" t="str">
        <f t="shared" si="6"/>
        <v xml:space="preserve"> </v>
      </c>
      <c r="AE31" s="14" t="e">
        <f>VLOOKUP(AD31,'LIST-1'!$E$4:$F$179,2,FALSE)</f>
        <v>#N/A</v>
      </c>
      <c r="AF31" s="14" t="str">
        <f t="shared" si="7"/>
        <v xml:space="preserve"> </v>
      </c>
      <c r="AG31" s="14" t="e">
        <f>VLOOKUP(AF31,'LIST-1'!$E$4:$F$179,2,FALSE)</f>
        <v>#N/A</v>
      </c>
      <c r="AH31" s="14" t="str">
        <f t="shared" si="8"/>
        <v xml:space="preserve"> </v>
      </c>
      <c r="AI31" s="14" t="e">
        <f>VLOOKUP(AH31,'LIST-1'!$E$4:$F$179,2,FALSE)</f>
        <v>#N/A</v>
      </c>
      <c r="AJ31" s="14" t="str">
        <f t="shared" si="9"/>
        <v xml:space="preserve"> </v>
      </c>
      <c r="AK31" s="14" t="e">
        <f>VLOOKUP(AJ31,'LIST-1'!$E$4:$F$179,2,FALSE)</f>
        <v>#N/A</v>
      </c>
      <c r="AL31" s="14" t="str">
        <f t="shared" si="10"/>
        <v xml:space="preserve"> </v>
      </c>
      <c r="AM31" s="14" t="e">
        <f>VLOOKUP(AL31,'LIST-1'!$E$4:$F$179,2,FALSE)</f>
        <v>#N/A</v>
      </c>
      <c r="AN31" s="18">
        <f t="shared" si="11"/>
        <v>0</v>
      </c>
      <c r="AO31" s="70" t="e">
        <f>VLOOKUP(F31,'LIST-2'!$E$3:$F$11,2,FALSE)</f>
        <v>#N/A</v>
      </c>
      <c r="AP31" s="70">
        <f t="shared" si="12"/>
        <v>0</v>
      </c>
    </row>
    <row r="32" spans="1:42" x14ac:dyDescent="0.15">
      <c r="A32" s="22">
        <v>26</v>
      </c>
      <c r="B32" s="36"/>
      <c r="C32" s="11"/>
      <c r="D32" s="20"/>
      <c r="E32" s="12"/>
      <c r="F32" s="11"/>
      <c r="G32" s="13"/>
      <c r="H32" s="5"/>
      <c r="I32" s="5"/>
      <c r="J32" s="5"/>
      <c r="K32" s="5"/>
      <c r="L32" s="6"/>
      <c r="M32" s="6"/>
      <c r="N32" s="6"/>
      <c r="O32" s="7"/>
      <c r="P32" s="7"/>
      <c r="Q32" s="37"/>
      <c r="R32" s="23" t="str">
        <f t="shared" si="0"/>
        <v xml:space="preserve"> </v>
      </c>
      <c r="S32" s="14" t="e">
        <f>VLOOKUP(R32,'LIST-1'!$E$4:$F$179,2,FALSE)</f>
        <v>#N/A</v>
      </c>
      <c r="T32" s="14" t="str">
        <f t="shared" si="1"/>
        <v xml:space="preserve"> </v>
      </c>
      <c r="U32" s="14" t="e">
        <f>VLOOKUP(T32,'LIST-1'!$E$4:$F$179,2,FALSE)</f>
        <v>#N/A</v>
      </c>
      <c r="V32" s="14" t="str">
        <f t="shared" si="2"/>
        <v xml:space="preserve"> </v>
      </c>
      <c r="W32" s="14" t="e">
        <f>VLOOKUP(V32,'LIST-1'!$E$4:$F$179,2,FALSE)</f>
        <v>#N/A</v>
      </c>
      <c r="X32" s="14" t="str">
        <f t="shared" si="3"/>
        <v xml:space="preserve"> </v>
      </c>
      <c r="Y32" s="14" t="e">
        <f>VLOOKUP(X32,'LIST-1'!$E$4:$F$179,2,FALSE)</f>
        <v>#N/A</v>
      </c>
      <c r="Z32" s="14" t="str">
        <f t="shared" si="4"/>
        <v xml:space="preserve"> </v>
      </c>
      <c r="AA32" s="14" t="e">
        <f>VLOOKUP(Z32,'LIST-1'!$E$4:$F$179,2,FALSE)</f>
        <v>#N/A</v>
      </c>
      <c r="AB32" s="14" t="str">
        <f t="shared" si="5"/>
        <v xml:space="preserve"> </v>
      </c>
      <c r="AC32" s="14" t="e">
        <f>VLOOKUP(AB32,'LIST-1'!$E$4:$F$179,2,FALSE)</f>
        <v>#N/A</v>
      </c>
      <c r="AD32" s="14" t="str">
        <f t="shared" si="6"/>
        <v xml:space="preserve"> </v>
      </c>
      <c r="AE32" s="14" t="e">
        <f>VLOOKUP(AD32,'LIST-1'!$E$4:$F$179,2,FALSE)</f>
        <v>#N/A</v>
      </c>
      <c r="AF32" s="14" t="str">
        <f t="shared" si="7"/>
        <v xml:space="preserve"> </v>
      </c>
      <c r="AG32" s="14" t="e">
        <f>VLOOKUP(AF32,'LIST-1'!$E$4:$F$179,2,FALSE)</f>
        <v>#N/A</v>
      </c>
      <c r="AH32" s="14" t="str">
        <f t="shared" si="8"/>
        <v xml:space="preserve"> </v>
      </c>
      <c r="AI32" s="14" t="e">
        <f>VLOOKUP(AH32,'LIST-1'!$E$4:$F$179,2,FALSE)</f>
        <v>#N/A</v>
      </c>
      <c r="AJ32" s="14" t="str">
        <f t="shared" si="9"/>
        <v xml:space="preserve"> </v>
      </c>
      <c r="AK32" s="14" t="e">
        <f>VLOOKUP(AJ32,'LIST-1'!$E$4:$F$179,2,FALSE)</f>
        <v>#N/A</v>
      </c>
      <c r="AL32" s="14" t="str">
        <f t="shared" si="10"/>
        <v xml:space="preserve"> </v>
      </c>
      <c r="AM32" s="14" t="e">
        <f>VLOOKUP(AL32,'LIST-1'!$E$4:$F$179,2,FALSE)</f>
        <v>#N/A</v>
      </c>
      <c r="AN32" s="18">
        <f t="shared" si="11"/>
        <v>0</v>
      </c>
      <c r="AO32" s="70" t="e">
        <f>VLOOKUP(F32,'LIST-2'!$E$3:$F$11,2,FALSE)</f>
        <v>#N/A</v>
      </c>
      <c r="AP32" s="70">
        <f t="shared" si="12"/>
        <v>0</v>
      </c>
    </row>
    <row r="33" spans="1:42" x14ac:dyDescent="0.15">
      <c r="A33" s="22">
        <v>27</v>
      </c>
      <c r="B33" s="36"/>
      <c r="C33" s="11"/>
      <c r="D33" s="20"/>
      <c r="E33" s="12"/>
      <c r="F33" s="11"/>
      <c r="G33" s="13"/>
      <c r="H33" s="5"/>
      <c r="I33" s="5"/>
      <c r="J33" s="5"/>
      <c r="K33" s="5"/>
      <c r="L33" s="6"/>
      <c r="M33" s="6"/>
      <c r="N33" s="6"/>
      <c r="O33" s="7"/>
      <c r="P33" s="7"/>
      <c r="Q33" s="37"/>
      <c r="R33" s="23" t="str">
        <f t="shared" si="0"/>
        <v xml:space="preserve"> </v>
      </c>
      <c r="S33" s="14" t="e">
        <f>VLOOKUP(R33,'LIST-1'!$E$4:$F$179,2,FALSE)</f>
        <v>#N/A</v>
      </c>
      <c r="T33" s="14" t="str">
        <f t="shared" si="1"/>
        <v xml:space="preserve"> </v>
      </c>
      <c r="U33" s="14" t="e">
        <f>VLOOKUP(T33,'LIST-1'!$E$4:$F$179,2,FALSE)</f>
        <v>#N/A</v>
      </c>
      <c r="V33" s="14" t="str">
        <f t="shared" si="2"/>
        <v xml:space="preserve"> </v>
      </c>
      <c r="W33" s="14" t="e">
        <f>VLOOKUP(V33,'LIST-1'!$E$4:$F$179,2,FALSE)</f>
        <v>#N/A</v>
      </c>
      <c r="X33" s="14" t="str">
        <f t="shared" si="3"/>
        <v xml:space="preserve"> </v>
      </c>
      <c r="Y33" s="14" t="e">
        <f>VLOOKUP(X33,'LIST-1'!$E$4:$F$179,2,FALSE)</f>
        <v>#N/A</v>
      </c>
      <c r="Z33" s="14" t="str">
        <f t="shared" si="4"/>
        <v xml:space="preserve"> </v>
      </c>
      <c r="AA33" s="14" t="e">
        <f>VLOOKUP(Z33,'LIST-1'!$E$4:$F$179,2,FALSE)</f>
        <v>#N/A</v>
      </c>
      <c r="AB33" s="14" t="str">
        <f t="shared" si="5"/>
        <v xml:space="preserve"> </v>
      </c>
      <c r="AC33" s="14" t="e">
        <f>VLOOKUP(AB33,'LIST-1'!$E$4:$F$179,2,FALSE)</f>
        <v>#N/A</v>
      </c>
      <c r="AD33" s="14" t="str">
        <f t="shared" si="6"/>
        <v xml:space="preserve"> </v>
      </c>
      <c r="AE33" s="14" t="e">
        <f>VLOOKUP(AD33,'LIST-1'!$E$4:$F$179,2,FALSE)</f>
        <v>#N/A</v>
      </c>
      <c r="AF33" s="14" t="str">
        <f t="shared" si="7"/>
        <v xml:space="preserve"> </v>
      </c>
      <c r="AG33" s="14" t="e">
        <f>VLOOKUP(AF33,'LIST-1'!$E$4:$F$179,2,FALSE)</f>
        <v>#N/A</v>
      </c>
      <c r="AH33" s="14" t="str">
        <f t="shared" si="8"/>
        <v xml:space="preserve"> </v>
      </c>
      <c r="AI33" s="14" t="e">
        <f>VLOOKUP(AH33,'LIST-1'!$E$4:$F$179,2,FALSE)</f>
        <v>#N/A</v>
      </c>
      <c r="AJ33" s="14" t="str">
        <f t="shared" si="9"/>
        <v xml:space="preserve"> </v>
      </c>
      <c r="AK33" s="14" t="e">
        <f>VLOOKUP(AJ33,'LIST-1'!$E$4:$F$179,2,FALSE)</f>
        <v>#N/A</v>
      </c>
      <c r="AL33" s="14" t="str">
        <f t="shared" si="10"/>
        <v xml:space="preserve"> </v>
      </c>
      <c r="AM33" s="14" t="e">
        <f>VLOOKUP(AL33,'LIST-1'!$E$4:$F$179,2,FALSE)</f>
        <v>#N/A</v>
      </c>
      <c r="AN33" s="18">
        <f t="shared" si="11"/>
        <v>0</v>
      </c>
      <c r="AO33" s="70" t="e">
        <f>VLOOKUP(F33,'LIST-2'!$E$3:$F$11,2,FALSE)</f>
        <v>#N/A</v>
      </c>
      <c r="AP33" s="70">
        <f t="shared" si="12"/>
        <v>0</v>
      </c>
    </row>
    <row r="34" spans="1:42" x14ac:dyDescent="0.15">
      <c r="A34" s="22">
        <v>28</v>
      </c>
      <c r="B34" s="36"/>
      <c r="C34" s="11"/>
      <c r="D34" s="20"/>
      <c r="E34" s="12"/>
      <c r="F34" s="11"/>
      <c r="G34" s="13"/>
      <c r="H34" s="5"/>
      <c r="I34" s="5"/>
      <c r="J34" s="5"/>
      <c r="K34" s="5"/>
      <c r="L34" s="6"/>
      <c r="M34" s="6"/>
      <c r="N34" s="6"/>
      <c r="O34" s="7"/>
      <c r="P34" s="7"/>
      <c r="Q34" s="37"/>
      <c r="R34" s="23" t="str">
        <f t="shared" si="0"/>
        <v xml:space="preserve"> </v>
      </c>
      <c r="S34" s="14" t="e">
        <f>VLOOKUP(R34,'LIST-1'!$E$4:$F$179,2,FALSE)</f>
        <v>#N/A</v>
      </c>
      <c r="T34" s="14" t="str">
        <f t="shared" si="1"/>
        <v xml:space="preserve"> </v>
      </c>
      <c r="U34" s="14" t="e">
        <f>VLOOKUP(T34,'LIST-1'!$E$4:$F$179,2,FALSE)</f>
        <v>#N/A</v>
      </c>
      <c r="V34" s="14" t="str">
        <f t="shared" si="2"/>
        <v xml:space="preserve"> </v>
      </c>
      <c r="W34" s="14" t="e">
        <f>VLOOKUP(V34,'LIST-1'!$E$4:$F$179,2,FALSE)</f>
        <v>#N/A</v>
      </c>
      <c r="X34" s="14" t="str">
        <f t="shared" si="3"/>
        <v xml:space="preserve"> </v>
      </c>
      <c r="Y34" s="14" t="e">
        <f>VLOOKUP(X34,'LIST-1'!$E$4:$F$179,2,FALSE)</f>
        <v>#N/A</v>
      </c>
      <c r="Z34" s="14" t="str">
        <f t="shared" si="4"/>
        <v xml:space="preserve"> </v>
      </c>
      <c r="AA34" s="14" t="e">
        <f>VLOOKUP(Z34,'LIST-1'!$E$4:$F$179,2,FALSE)</f>
        <v>#N/A</v>
      </c>
      <c r="AB34" s="14" t="str">
        <f t="shared" si="5"/>
        <v xml:space="preserve"> </v>
      </c>
      <c r="AC34" s="14" t="e">
        <f>VLOOKUP(AB34,'LIST-1'!$E$4:$F$179,2,FALSE)</f>
        <v>#N/A</v>
      </c>
      <c r="AD34" s="14" t="str">
        <f t="shared" si="6"/>
        <v xml:space="preserve"> </v>
      </c>
      <c r="AE34" s="14" t="e">
        <f>VLOOKUP(AD34,'LIST-1'!$E$4:$F$179,2,FALSE)</f>
        <v>#N/A</v>
      </c>
      <c r="AF34" s="14" t="str">
        <f t="shared" si="7"/>
        <v xml:space="preserve"> </v>
      </c>
      <c r="AG34" s="14" t="e">
        <f>VLOOKUP(AF34,'LIST-1'!$E$4:$F$179,2,FALSE)</f>
        <v>#N/A</v>
      </c>
      <c r="AH34" s="14" t="str">
        <f t="shared" si="8"/>
        <v xml:space="preserve"> </v>
      </c>
      <c r="AI34" s="14" t="e">
        <f>VLOOKUP(AH34,'LIST-1'!$E$4:$F$179,2,FALSE)</f>
        <v>#N/A</v>
      </c>
      <c r="AJ34" s="14" t="str">
        <f t="shared" si="9"/>
        <v xml:space="preserve"> </v>
      </c>
      <c r="AK34" s="14" t="e">
        <f>VLOOKUP(AJ34,'LIST-1'!$E$4:$F$179,2,FALSE)</f>
        <v>#N/A</v>
      </c>
      <c r="AL34" s="14" t="str">
        <f t="shared" si="10"/>
        <v xml:space="preserve"> </v>
      </c>
      <c r="AM34" s="14" t="e">
        <f>VLOOKUP(AL34,'LIST-1'!$E$4:$F$179,2,FALSE)</f>
        <v>#N/A</v>
      </c>
      <c r="AN34" s="18">
        <f t="shared" si="11"/>
        <v>0</v>
      </c>
      <c r="AO34" s="70" t="e">
        <f>VLOOKUP(F34,'LIST-2'!$E$3:$F$11,2,FALSE)</f>
        <v>#N/A</v>
      </c>
      <c r="AP34" s="70">
        <f t="shared" si="12"/>
        <v>0</v>
      </c>
    </row>
    <row r="35" spans="1:42" x14ac:dyDescent="0.15">
      <c r="A35" s="22">
        <v>29</v>
      </c>
      <c r="B35" s="36"/>
      <c r="C35" s="11"/>
      <c r="D35" s="20"/>
      <c r="E35" s="12"/>
      <c r="F35" s="11"/>
      <c r="G35" s="13"/>
      <c r="H35" s="5"/>
      <c r="I35" s="5"/>
      <c r="J35" s="5"/>
      <c r="K35" s="5"/>
      <c r="L35" s="6"/>
      <c r="M35" s="6"/>
      <c r="N35" s="6"/>
      <c r="O35" s="7"/>
      <c r="P35" s="7"/>
      <c r="Q35" s="37"/>
      <c r="R35" s="23" t="str">
        <f t="shared" si="0"/>
        <v xml:space="preserve"> </v>
      </c>
      <c r="S35" s="14" t="e">
        <f>VLOOKUP(R35,'LIST-1'!$E$4:$F$179,2,FALSE)</f>
        <v>#N/A</v>
      </c>
      <c r="T35" s="14" t="str">
        <f t="shared" si="1"/>
        <v xml:space="preserve"> </v>
      </c>
      <c r="U35" s="14" t="e">
        <f>VLOOKUP(T35,'LIST-1'!$E$4:$F$179,2,FALSE)</f>
        <v>#N/A</v>
      </c>
      <c r="V35" s="14" t="str">
        <f t="shared" si="2"/>
        <v xml:space="preserve"> </v>
      </c>
      <c r="W35" s="14" t="e">
        <f>VLOOKUP(V35,'LIST-1'!$E$4:$F$179,2,FALSE)</f>
        <v>#N/A</v>
      </c>
      <c r="X35" s="14" t="str">
        <f t="shared" si="3"/>
        <v xml:space="preserve"> </v>
      </c>
      <c r="Y35" s="14" t="e">
        <f>VLOOKUP(X35,'LIST-1'!$E$4:$F$179,2,FALSE)</f>
        <v>#N/A</v>
      </c>
      <c r="Z35" s="14" t="str">
        <f t="shared" si="4"/>
        <v xml:space="preserve"> </v>
      </c>
      <c r="AA35" s="14" t="e">
        <f>VLOOKUP(Z35,'LIST-1'!$E$4:$F$179,2,FALSE)</f>
        <v>#N/A</v>
      </c>
      <c r="AB35" s="14" t="str">
        <f t="shared" si="5"/>
        <v xml:space="preserve"> </v>
      </c>
      <c r="AC35" s="14" t="e">
        <f>VLOOKUP(AB35,'LIST-1'!$E$4:$F$179,2,FALSE)</f>
        <v>#N/A</v>
      </c>
      <c r="AD35" s="14" t="str">
        <f t="shared" si="6"/>
        <v xml:space="preserve"> </v>
      </c>
      <c r="AE35" s="14" t="e">
        <f>VLOOKUP(AD35,'LIST-1'!$E$4:$F$179,2,FALSE)</f>
        <v>#N/A</v>
      </c>
      <c r="AF35" s="14" t="str">
        <f t="shared" si="7"/>
        <v xml:space="preserve"> </v>
      </c>
      <c r="AG35" s="14" t="e">
        <f>VLOOKUP(AF35,'LIST-1'!$E$4:$F$179,2,FALSE)</f>
        <v>#N/A</v>
      </c>
      <c r="AH35" s="14" t="str">
        <f t="shared" si="8"/>
        <v xml:space="preserve"> </v>
      </c>
      <c r="AI35" s="14" t="e">
        <f>VLOOKUP(AH35,'LIST-1'!$E$4:$F$179,2,FALSE)</f>
        <v>#N/A</v>
      </c>
      <c r="AJ35" s="14" t="str">
        <f t="shared" si="9"/>
        <v xml:space="preserve"> </v>
      </c>
      <c r="AK35" s="14" t="e">
        <f>VLOOKUP(AJ35,'LIST-1'!$E$4:$F$179,2,FALSE)</f>
        <v>#N/A</v>
      </c>
      <c r="AL35" s="14" t="str">
        <f t="shared" si="10"/>
        <v xml:space="preserve"> </v>
      </c>
      <c r="AM35" s="14" t="e">
        <f>VLOOKUP(AL35,'LIST-1'!$E$4:$F$179,2,FALSE)</f>
        <v>#N/A</v>
      </c>
      <c r="AN35" s="18">
        <f t="shared" si="11"/>
        <v>0</v>
      </c>
      <c r="AO35" s="70" t="e">
        <f>VLOOKUP(F35,'LIST-2'!$E$3:$F$11,2,FALSE)</f>
        <v>#N/A</v>
      </c>
      <c r="AP35" s="70">
        <f t="shared" si="12"/>
        <v>0</v>
      </c>
    </row>
    <row r="36" spans="1:42" ht="12" thickBot="1" x14ac:dyDescent="0.2">
      <c r="A36" s="22">
        <v>30</v>
      </c>
      <c r="B36" s="38"/>
      <c r="C36" s="39"/>
      <c r="D36" s="40"/>
      <c r="E36" s="41"/>
      <c r="F36" s="39"/>
      <c r="G36" s="42"/>
      <c r="H36" s="43"/>
      <c r="I36" s="43"/>
      <c r="J36" s="43"/>
      <c r="K36" s="43"/>
      <c r="L36" s="44"/>
      <c r="M36" s="44"/>
      <c r="N36" s="44"/>
      <c r="O36" s="45"/>
      <c r="P36" s="45"/>
      <c r="Q36" s="46"/>
      <c r="R36" s="23" t="str">
        <f t="shared" si="0"/>
        <v xml:space="preserve"> </v>
      </c>
      <c r="S36" s="14" t="e">
        <f>VLOOKUP(R36,'LIST-1'!$E$4:$F$179,2,FALSE)</f>
        <v>#N/A</v>
      </c>
      <c r="T36" s="14" t="str">
        <f t="shared" si="1"/>
        <v xml:space="preserve"> </v>
      </c>
      <c r="U36" s="14" t="e">
        <f>VLOOKUP(T36,'LIST-1'!$E$4:$F$179,2,FALSE)</f>
        <v>#N/A</v>
      </c>
      <c r="V36" s="14" t="str">
        <f t="shared" si="2"/>
        <v xml:space="preserve"> </v>
      </c>
      <c r="W36" s="14" t="e">
        <f>VLOOKUP(V36,'LIST-1'!$E$4:$F$179,2,FALSE)</f>
        <v>#N/A</v>
      </c>
      <c r="X36" s="14" t="str">
        <f t="shared" si="3"/>
        <v xml:space="preserve"> </v>
      </c>
      <c r="Y36" s="14" t="e">
        <f>VLOOKUP(X36,'LIST-1'!$E$4:$F$179,2,FALSE)</f>
        <v>#N/A</v>
      </c>
      <c r="Z36" s="14" t="str">
        <f t="shared" si="4"/>
        <v xml:space="preserve"> </v>
      </c>
      <c r="AA36" s="14" t="e">
        <f>VLOOKUP(Z36,'LIST-1'!$E$4:$F$179,2,FALSE)</f>
        <v>#N/A</v>
      </c>
      <c r="AB36" s="14" t="str">
        <f t="shared" si="5"/>
        <v xml:space="preserve"> </v>
      </c>
      <c r="AC36" s="14" t="e">
        <f>VLOOKUP(AB36,'LIST-1'!$E$4:$F$179,2,FALSE)</f>
        <v>#N/A</v>
      </c>
      <c r="AD36" s="14" t="str">
        <f t="shared" si="6"/>
        <v xml:space="preserve"> </v>
      </c>
      <c r="AE36" s="14" t="e">
        <f>VLOOKUP(AD36,'LIST-1'!$E$4:$F$179,2,FALSE)</f>
        <v>#N/A</v>
      </c>
      <c r="AF36" s="14" t="str">
        <f t="shared" si="7"/>
        <v xml:space="preserve"> </v>
      </c>
      <c r="AG36" s="14" t="e">
        <f>VLOOKUP(AF36,'LIST-1'!$E$4:$F$179,2,FALSE)</f>
        <v>#N/A</v>
      </c>
      <c r="AH36" s="14" t="str">
        <f t="shared" si="8"/>
        <v xml:space="preserve"> </v>
      </c>
      <c r="AI36" s="14" t="e">
        <f>VLOOKUP(AH36,'LIST-1'!$E$4:$F$179,2,FALSE)</f>
        <v>#N/A</v>
      </c>
      <c r="AJ36" s="14" t="str">
        <f t="shared" si="9"/>
        <v xml:space="preserve"> </v>
      </c>
      <c r="AK36" s="14" t="e">
        <f>VLOOKUP(AJ36,'LIST-1'!$E$4:$F$179,2,FALSE)</f>
        <v>#N/A</v>
      </c>
      <c r="AL36" s="14" t="str">
        <f t="shared" si="10"/>
        <v xml:space="preserve"> </v>
      </c>
      <c r="AM36" s="14" t="e">
        <f>VLOOKUP(AL36,'LIST-1'!$E$4:$F$179,2,FALSE)</f>
        <v>#N/A</v>
      </c>
      <c r="AN36" s="18">
        <f t="shared" si="11"/>
        <v>0</v>
      </c>
      <c r="AO36" s="70" t="e">
        <f>VLOOKUP(F36,'LIST-2'!$E$3:$F$11,2,FALSE)</f>
        <v>#N/A</v>
      </c>
      <c r="AP36" s="70">
        <f t="shared" si="12"/>
        <v>0</v>
      </c>
    </row>
    <row r="37" spans="1:42" ht="12.75" thickTop="1" thickBot="1" x14ac:dyDescent="0.2">
      <c r="F37" s="47"/>
      <c r="X37" s="14" t="str">
        <f t="shared" si="3"/>
        <v xml:space="preserve"> </v>
      </c>
    </row>
    <row r="38" spans="1:42" ht="12.75" thickTop="1" thickBot="1" x14ac:dyDescent="0.2">
      <c r="AN38" s="19">
        <f>SUM(AN7:AN37)</f>
        <v>0</v>
      </c>
    </row>
    <row r="39" spans="1:42" ht="12" thickTop="1" x14ac:dyDescent="0.15">
      <c r="D39" s="80" t="s">
        <v>120</v>
      </c>
      <c r="E39" s="80"/>
      <c r="F39" s="71"/>
    </row>
    <row r="40" spans="1:42" x14ac:dyDescent="0.15">
      <c r="D40" s="9" t="s">
        <v>60</v>
      </c>
      <c r="E40" s="9" t="s">
        <v>60</v>
      </c>
      <c r="F40" s="71" t="s">
        <v>123</v>
      </c>
    </row>
    <row r="41" spans="1:42" x14ac:dyDescent="0.15">
      <c r="D41" s="69" t="s">
        <v>59</v>
      </c>
      <c r="E41" s="69">
        <f>COUNTIF(AO7:AO36,"Puppy")</f>
        <v>0</v>
      </c>
      <c r="F41" s="71">
        <f>SUMIF(AO7:AO36,"Puppy",AP7:AP36)</f>
        <v>0</v>
      </c>
    </row>
    <row r="42" spans="1:42" x14ac:dyDescent="0.15">
      <c r="D42" s="69" t="s">
        <v>54</v>
      </c>
      <c r="E42" s="69">
        <f>COUNTIF(AO7:AO36,"Junior")</f>
        <v>0</v>
      </c>
      <c r="F42" s="71">
        <f>SUMIF(AO7:AO36,"Junior",AP7:AP36)</f>
        <v>0</v>
      </c>
    </row>
    <row r="43" spans="1:42" x14ac:dyDescent="0.15">
      <c r="D43" s="69" t="s">
        <v>119</v>
      </c>
      <c r="E43" s="69">
        <f>COUNTIF(AO7:AO36,"Adult")</f>
        <v>0</v>
      </c>
      <c r="F43" s="71">
        <f>SUMIF(AO7:AO36,"Adult",AP7:AP36)</f>
        <v>0</v>
      </c>
    </row>
    <row r="44" spans="1:42" x14ac:dyDescent="0.15">
      <c r="D44" s="69" t="s">
        <v>85</v>
      </c>
      <c r="E44" s="69">
        <f>COUNTIF(AO7:AO36,"Veteran")</f>
        <v>0</v>
      </c>
      <c r="F44" s="71">
        <f>SUMIF(AO7:AO36,"Veteran",AP7:AP36)</f>
        <v>0</v>
      </c>
    </row>
    <row r="45" spans="1:42" ht="12.75" x14ac:dyDescent="0.2">
      <c r="D45" s="72" t="s">
        <v>124</v>
      </c>
      <c r="E45" s="72">
        <f>SUM(E41:E44)</f>
        <v>0</v>
      </c>
      <c r="F45" s="72">
        <f>SUM(F41:F44)</f>
        <v>0</v>
      </c>
    </row>
  </sheetData>
  <sheetProtection algorithmName="SHA-512" hashValue="HnLqz7vVMxseeTFTzCEPdjJY9SMEUsNYLmGBrdemjLxP22AY2VQC3oz0vxBvfajZnbw8aLl1L9WkqzcBGZLGPw==" saltValue="RMhdPdNvyP9X9DDczonmkg==" spinCount="100000" sheet="1" objects="1" scenarios="1" selectLockedCells="1"/>
  <dataConsolidate/>
  <mergeCells count="5">
    <mergeCell ref="C2:M2"/>
    <mergeCell ref="C4:M4"/>
    <mergeCell ref="N4:Q4"/>
    <mergeCell ref="D39:E39"/>
    <mergeCell ref="C3:M3"/>
  </mergeCells>
  <conditionalFormatting sqref="W7:W36">
    <cfRule type="cellIs" dxfId="31" priority="11" operator="greaterThan">
      <formula>0</formula>
    </cfRule>
    <cfRule type="containsText" dxfId="30" priority="17" operator="containsText" text="NEDOSTUPNÝ">
      <formula>NOT(ISERROR(SEARCH("NEDOSTUPNÝ",W7)))</formula>
    </cfRule>
  </conditionalFormatting>
  <conditionalFormatting sqref="U7:U36">
    <cfRule type="cellIs" dxfId="29" priority="12" operator="greaterThan">
      <formula>0</formula>
    </cfRule>
    <cfRule type="cellIs" dxfId="28" priority="14" operator="greaterThan">
      <formula>0</formula>
    </cfRule>
    <cfRule type="cellIs" dxfId="27" priority="15" operator="greaterThan">
      <formula>0</formula>
    </cfRule>
  </conditionalFormatting>
  <conditionalFormatting sqref="S7:S36">
    <cfRule type="cellIs" dxfId="26" priority="13" operator="greaterThan">
      <formula>0</formula>
    </cfRule>
  </conditionalFormatting>
  <conditionalFormatting sqref="Y7:Y36">
    <cfRule type="cellIs" dxfId="25" priority="10" operator="greaterThan">
      <formula>0</formula>
    </cfRule>
  </conditionalFormatting>
  <conditionalFormatting sqref="AA7:AA36">
    <cfRule type="cellIs" dxfId="24" priority="9" operator="greaterThan">
      <formula>0</formula>
    </cfRule>
  </conditionalFormatting>
  <conditionalFormatting sqref="AC7:AC36">
    <cfRule type="cellIs" dxfId="23" priority="7" operator="lessThan">
      <formula>0</formula>
    </cfRule>
    <cfRule type="cellIs" dxfId="22" priority="8" operator="greaterThan">
      <formula>0</formula>
    </cfRule>
  </conditionalFormatting>
  <conditionalFormatting sqref="AE7:AE36">
    <cfRule type="cellIs" dxfId="21" priority="6" operator="greaterThan">
      <formula>0</formula>
    </cfRule>
  </conditionalFormatting>
  <conditionalFormatting sqref="AG7:AG36">
    <cfRule type="cellIs" dxfId="20" priority="5" operator="greaterThan">
      <formula>0</formula>
    </cfRule>
  </conditionalFormatting>
  <conditionalFormatting sqref="AI7:AI36">
    <cfRule type="cellIs" dxfId="19" priority="4" operator="greaterThan">
      <formula>0</formula>
    </cfRule>
  </conditionalFormatting>
  <conditionalFormatting sqref="AK7:AK36">
    <cfRule type="cellIs" dxfId="18" priority="3" operator="greaterThan">
      <formula>0</formula>
    </cfRule>
  </conditionalFormatting>
  <conditionalFormatting sqref="AM7:AM36">
    <cfRule type="cellIs" dxfId="17" priority="2" operator="greaterThan">
      <formula>0</formula>
    </cfRule>
  </conditionalFormatting>
  <conditionalFormatting sqref="S7:AM36">
    <cfRule type="containsErrors" dxfId="16" priority="1">
      <formula>ISERROR(S7)</formula>
    </cfRule>
  </conditionalFormatting>
  <dataValidations count="6">
    <dataValidation type="list" allowBlank="1" showInputMessage="1" showErrorMessage="1" sqref="E7:E36">
      <formula1>Vystava</formula1>
    </dataValidation>
    <dataValidation type="list" allowBlank="1" showInputMessage="1" showErrorMessage="1" sqref="F7:F36">
      <formula1>Class</formula1>
    </dataValidation>
    <dataValidation type="list" allowBlank="1" showInputMessage="1" showErrorMessage="1" sqref="G7:G36">
      <formula1>Znamka</formula1>
    </dataValidation>
    <dataValidation type="list" allowBlank="1" showInputMessage="1" showErrorMessage="1" sqref="H7:K36">
      <formula1>Tituly1</formula1>
    </dataValidation>
    <dataValidation type="list" allowBlank="1" showInputMessage="1" showErrorMessage="1" sqref="L7:N36">
      <formula1>Tituly6</formula1>
    </dataValidation>
    <dataValidation type="list" allowBlank="1" showInputMessage="1" showErrorMessage="1" sqref="O7:Q36">
      <formula1>Tituly3</formula1>
    </dataValidation>
  </dataValidations>
  <pageMargins left="0.7" right="0.7" top="0.75" bottom="0.75" header="0.3" footer="0.3"/>
  <pageSetup paperSize="9" orientation="portrait" r:id="rId1"/>
  <ignoredErrors>
    <ignoredError sqref="W8:AM36 Y7:AM7 S12:S36 U7:X7 U37 U12:U36 S7:S11 U10 U8:U9 U1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P45"/>
  <sheetViews>
    <sheetView zoomScaleNormal="100" workbookViewId="0">
      <selection activeCell="G22" sqref="G22"/>
    </sheetView>
  </sheetViews>
  <sheetFormatPr defaultColWidth="9.140625" defaultRowHeight="11.25" x14ac:dyDescent="0.15"/>
  <cols>
    <col min="1" max="1" width="4.5703125" style="8" customWidth="1"/>
    <col min="2" max="2" width="13.5703125" style="8" customWidth="1"/>
    <col min="3" max="3" width="12" style="8" customWidth="1"/>
    <col min="4" max="4" width="17" style="8" customWidth="1"/>
    <col min="5" max="5" width="12.140625" style="8" customWidth="1"/>
    <col min="6" max="6" width="10" style="8" bestFit="1" customWidth="1"/>
    <col min="7" max="7" width="6.7109375" style="8" customWidth="1"/>
    <col min="8" max="11" width="9.140625" style="8"/>
    <col min="12" max="12" width="19.7109375" style="8" customWidth="1"/>
    <col min="13" max="13" width="23.28515625" style="8" customWidth="1"/>
    <col min="14" max="14" width="21" style="8" customWidth="1"/>
    <col min="15" max="17" width="9.140625" style="8"/>
    <col min="18" max="18" width="14.42578125" style="8" hidden="1" customWidth="1"/>
    <col min="19" max="19" width="5.7109375" style="8" customWidth="1"/>
    <col min="20" max="20" width="5.7109375" style="8" hidden="1" customWidth="1"/>
    <col min="21" max="21" width="5.7109375" style="8" customWidth="1"/>
    <col min="22" max="22" width="5.7109375" style="8" hidden="1" customWidth="1"/>
    <col min="23" max="23" width="5.7109375" style="8" customWidth="1"/>
    <col min="24" max="24" width="7" style="8" hidden="1" customWidth="1"/>
    <col min="25" max="25" width="5.7109375" style="8" customWidth="1"/>
    <col min="26" max="26" width="5.7109375" style="8" hidden="1" customWidth="1"/>
    <col min="27" max="27" width="5.7109375" style="8" customWidth="1"/>
    <col min="28" max="28" width="5.7109375" style="8" hidden="1" customWidth="1"/>
    <col min="29" max="29" width="5.7109375" style="8" customWidth="1"/>
    <col min="30" max="30" width="5.7109375" style="8" hidden="1" customWidth="1"/>
    <col min="31" max="31" width="5.7109375" style="8" customWidth="1"/>
    <col min="32" max="32" width="5.7109375" style="8" hidden="1" customWidth="1"/>
    <col min="33" max="33" width="5.7109375" style="8" customWidth="1"/>
    <col min="34" max="34" width="5.7109375" style="8" hidden="1" customWidth="1"/>
    <col min="35" max="35" width="5.7109375" style="8" customWidth="1"/>
    <col min="36" max="36" width="5.7109375" style="8" hidden="1" customWidth="1"/>
    <col min="37" max="37" width="5.7109375" style="8" customWidth="1"/>
    <col min="38" max="38" width="5.7109375" style="8" hidden="1" customWidth="1"/>
    <col min="39" max="39" width="5.7109375" style="8" customWidth="1"/>
    <col min="40" max="40" width="10.7109375" style="8" customWidth="1"/>
    <col min="41" max="41" width="13.5703125" style="8" bestFit="1" customWidth="1"/>
    <col min="42" max="16384" width="9.140625" style="8"/>
  </cols>
  <sheetData>
    <row r="1" spans="1:42" ht="12" thickBot="1" x14ac:dyDescent="0.2"/>
    <row r="2" spans="1:42" ht="12.75" thickTop="1" thickBot="1" x14ac:dyDescent="0.2">
      <c r="B2" s="21" t="s">
        <v>78</v>
      </c>
      <c r="C2" s="73" t="str">
        <f>'SHOWS-"1"'!C2:M2</f>
        <v>name of dog</v>
      </c>
      <c r="D2" s="74"/>
      <c r="E2" s="74"/>
      <c r="F2" s="74"/>
      <c r="G2" s="74"/>
      <c r="H2" s="74"/>
      <c r="I2" s="74"/>
      <c r="J2" s="74"/>
      <c r="K2" s="74"/>
      <c r="L2" s="74"/>
      <c r="M2" s="75"/>
      <c r="N2" s="67" t="s">
        <v>80</v>
      </c>
    </row>
    <row r="3" spans="1:42" ht="12" thickTop="1" x14ac:dyDescent="0.15">
      <c r="B3" s="21" t="s">
        <v>125</v>
      </c>
      <c r="C3" s="73" t="str">
        <f>'SHOWS-"1"'!C3:M3</f>
        <v>??</v>
      </c>
      <c r="D3" s="74"/>
      <c r="E3" s="74"/>
      <c r="F3" s="74"/>
      <c r="G3" s="74"/>
      <c r="H3" s="74"/>
      <c r="I3" s="74"/>
      <c r="J3" s="74"/>
      <c r="K3" s="74"/>
      <c r="L3" s="74"/>
      <c r="M3" s="75"/>
      <c r="N3" s="67"/>
    </row>
    <row r="4" spans="1:42" ht="12" thickBot="1" x14ac:dyDescent="0.2">
      <c r="B4" s="21" t="s">
        <v>79</v>
      </c>
      <c r="C4" s="76" t="str">
        <f>'SHOWS-"1"'!C4:M4</f>
        <v>name of owner</v>
      </c>
      <c r="D4" s="77"/>
      <c r="E4" s="77"/>
      <c r="F4" s="77"/>
      <c r="G4" s="77"/>
      <c r="H4" s="77"/>
      <c r="I4" s="77"/>
      <c r="J4" s="77"/>
      <c r="K4" s="77"/>
      <c r="L4" s="77"/>
      <c r="M4" s="78"/>
      <c r="N4" s="79" t="s">
        <v>109</v>
      </c>
      <c r="O4" s="79"/>
      <c r="P4" s="79"/>
      <c r="Q4" s="79"/>
      <c r="R4" s="67"/>
    </row>
    <row r="5" spans="1:42" ht="12" thickTop="1" x14ac:dyDescent="0.15"/>
    <row r="6" spans="1:42" ht="12" thickBot="1" x14ac:dyDescent="0.2">
      <c r="A6" s="9"/>
      <c r="B6" s="24" t="s">
        <v>110</v>
      </c>
      <c r="C6" s="24" t="s">
        <v>111</v>
      </c>
      <c r="D6" s="24" t="s">
        <v>112</v>
      </c>
      <c r="E6" s="24" t="s">
        <v>113</v>
      </c>
      <c r="F6" s="24" t="s">
        <v>60</v>
      </c>
      <c r="G6" s="25" t="s">
        <v>53</v>
      </c>
      <c r="H6" s="10" t="s">
        <v>114</v>
      </c>
      <c r="I6" s="10" t="s">
        <v>114</v>
      </c>
      <c r="J6" s="10" t="s">
        <v>114</v>
      </c>
      <c r="K6" s="10" t="s">
        <v>114</v>
      </c>
      <c r="L6" s="26" t="s">
        <v>114</v>
      </c>
      <c r="M6" s="26" t="s">
        <v>114</v>
      </c>
      <c r="N6" s="26" t="s">
        <v>114</v>
      </c>
      <c r="O6" s="16" t="s">
        <v>114</v>
      </c>
      <c r="P6" s="16" t="s">
        <v>114</v>
      </c>
      <c r="Q6" s="16" t="s">
        <v>114</v>
      </c>
      <c r="R6" s="10" t="s">
        <v>66</v>
      </c>
      <c r="S6" s="68" t="s">
        <v>115</v>
      </c>
      <c r="T6" s="68" t="s">
        <v>66</v>
      </c>
      <c r="U6" s="68" t="s">
        <v>115</v>
      </c>
      <c r="V6" s="68" t="s">
        <v>115</v>
      </c>
      <c r="W6" s="68" t="s">
        <v>115</v>
      </c>
      <c r="X6" s="68" t="s">
        <v>115</v>
      </c>
      <c r="Y6" s="68" t="s">
        <v>115</v>
      </c>
      <c r="Z6" s="68" t="s">
        <v>115</v>
      </c>
      <c r="AA6" s="68" t="s">
        <v>115</v>
      </c>
      <c r="AB6" s="68" t="s">
        <v>115</v>
      </c>
      <c r="AC6" s="68" t="s">
        <v>115</v>
      </c>
      <c r="AD6" s="68" t="s">
        <v>115</v>
      </c>
      <c r="AE6" s="68" t="s">
        <v>115</v>
      </c>
      <c r="AF6" s="68" t="s">
        <v>115</v>
      </c>
      <c r="AG6" s="68" t="s">
        <v>115</v>
      </c>
      <c r="AH6" s="68" t="s">
        <v>115</v>
      </c>
      <c r="AI6" s="68" t="s">
        <v>115</v>
      </c>
      <c r="AJ6" s="68" t="s">
        <v>115</v>
      </c>
      <c r="AK6" s="68" t="s">
        <v>115</v>
      </c>
      <c r="AL6" s="68" t="s">
        <v>115</v>
      </c>
      <c r="AM6" s="68" t="s">
        <v>115</v>
      </c>
      <c r="AN6" s="17" t="s">
        <v>67</v>
      </c>
    </row>
    <row r="7" spans="1:42" ht="12" thickTop="1" x14ac:dyDescent="0.15">
      <c r="A7" s="22">
        <v>1</v>
      </c>
      <c r="B7" s="27"/>
      <c r="C7" s="28"/>
      <c r="D7" s="29"/>
      <c r="E7" s="30"/>
      <c r="F7" s="28"/>
      <c r="G7" s="31"/>
      <c r="H7" s="32"/>
      <c r="I7" s="32"/>
      <c r="J7" s="32"/>
      <c r="K7" s="32"/>
      <c r="L7" s="33" t="s">
        <v>97</v>
      </c>
      <c r="M7" s="33" t="s">
        <v>98</v>
      </c>
      <c r="N7" s="33"/>
      <c r="O7" s="34"/>
      <c r="P7" s="34"/>
      <c r="Q7" s="35"/>
      <c r="R7" s="23" t="str">
        <f>E7&amp;" "&amp;G7</f>
        <v xml:space="preserve"> </v>
      </c>
      <c r="S7" s="14" t="e">
        <f>VLOOKUP(R7,'LIST-1'!$E$4:$F$179,2,FALSE)</f>
        <v>#N/A</v>
      </c>
      <c r="T7" s="14" t="str">
        <f>E7&amp;" "&amp;H7</f>
        <v xml:space="preserve"> </v>
      </c>
      <c r="U7" s="14" t="e">
        <f>VLOOKUP(T7,'LIST-1'!$E$4:$F$179,2,FALSE)</f>
        <v>#N/A</v>
      </c>
      <c r="V7" s="14" t="str">
        <f>E7&amp;" "&amp;I7</f>
        <v xml:space="preserve"> </v>
      </c>
      <c r="W7" s="14" t="e">
        <f>VLOOKUP(V7,'LIST-1'!$E$4:$F$179,2,FALSE)</f>
        <v>#N/A</v>
      </c>
      <c r="X7" s="14" t="str">
        <f>E7&amp;" "&amp;J7</f>
        <v xml:space="preserve"> </v>
      </c>
      <c r="Y7" s="14" t="e">
        <f>VLOOKUP(X7,'LIST-1'!$E$4:$F$179,2,FALSE)</f>
        <v>#N/A</v>
      </c>
      <c r="Z7" s="14" t="str">
        <f>E7&amp;" "&amp;K7</f>
        <v xml:space="preserve"> </v>
      </c>
      <c r="AA7" s="14" t="e">
        <f>VLOOKUP(Z7,'LIST-1'!$E$4:$F$179,2,FALSE)</f>
        <v>#N/A</v>
      </c>
      <c r="AB7" s="14" t="str">
        <f>E7&amp;" "&amp;L7</f>
        <v xml:space="preserve"> Specialty junior winner</v>
      </c>
      <c r="AC7" s="14" t="e">
        <f>VLOOKUP(AB7,'LIST-1'!$E$4:$F$179,2,FALSE)</f>
        <v>#N/A</v>
      </c>
      <c r="AD7" s="14" t="str">
        <f>E7&amp;" "&amp;M7</f>
        <v xml:space="preserve"> Best male</v>
      </c>
      <c r="AE7" s="14" t="e">
        <f>VLOOKUP(AD7,'LIST-1'!$E$4:$F$179,2,FALSE)</f>
        <v>#N/A</v>
      </c>
      <c r="AF7" s="14" t="str">
        <f>E7&amp;" "&amp;N7</f>
        <v xml:space="preserve"> </v>
      </c>
      <c r="AG7" s="14" t="e">
        <f>VLOOKUP(AF7,'LIST-1'!$E$4:$F$179,2,FALSE)</f>
        <v>#N/A</v>
      </c>
      <c r="AH7" s="14" t="str">
        <f>E7&amp;" "&amp;O7</f>
        <v xml:space="preserve"> </v>
      </c>
      <c r="AI7" s="14" t="e">
        <f>VLOOKUP(AH7,'LIST-1'!$E$4:$F$179,2,FALSE)</f>
        <v>#N/A</v>
      </c>
      <c r="AJ7" s="14" t="str">
        <f>E7&amp;" "&amp;P7</f>
        <v xml:space="preserve"> </v>
      </c>
      <c r="AK7" s="14" t="e">
        <f>VLOOKUP(AJ7,'LIST-1'!$E$4:$F$179,2,FALSE)</f>
        <v>#N/A</v>
      </c>
      <c r="AL7" s="14" t="str">
        <f>E7&amp;" "&amp;Q7</f>
        <v xml:space="preserve"> </v>
      </c>
      <c r="AM7" s="14" t="e">
        <f>VLOOKUP(AL7,'LIST-1'!$E$4:$F$179,2,FALSE)</f>
        <v>#N/A</v>
      </c>
      <c r="AN7" s="18">
        <f>SUMIF(S7:AM7,"&gt;0")</f>
        <v>0</v>
      </c>
      <c r="AO7" s="70" t="e">
        <f>VLOOKUP(F7,'LIST-2'!$E$3:$F$11,2,FALSE)</f>
        <v>#N/A</v>
      </c>
      <c r="AP7" s="70">
        <f>AN7</f>
        <v>0</v>
      </c>
    </row>
    <row r="8" spans="1:42" x14ac:dyDescent="0.15">
      <c r="A8" s="22">
        <v>2</v>
      </c>
      <c r="B8" s="36"/>
      <c r="C8" s="11"/>
      <c r="D8" s="20"/>
      <c r="E8" s="12"/>
      <c r="F8" s="11"/>
      <c r="G8" s="13"/>
      <c r="H8" s="5"/>
      <c r="I8" s="5"/>
      <c r="J8" s="5"/>
      <c r="K8" s="5"/>
      <c r="L8" s="6"/>
      <c r="M8" s="6"/>
      <c r="N8" s="6"/>
      <c r="O8" s="7"/>
      <c r="P8" s="7"/>
      <c r="Q8" s="37"/>
      <c r="R8" s="23" t="str">
        <f t="shared" ref="R8:R36" si="0">E8&amp;" "&amp;G8</f>
        <v xml:space="preserve"> </v>
      </c>
      <c r="S8" s="14" t="e">
        <f>VLOOKUP(R8,'LIST-1'!$E$4:$F$179,2,FALSE)</f>
        <v>#N/A</v>
      </c>
      <c r="T8" s="14" t="str">
        <f t="shared" ref="T8:T36" si="1">E8&amp;" "&amp;H8</f>
        <v xml:space="preserve"> </v>
      </c>
      <c r="U8" s="14" t="e">
        <f>VLOOKUP(T8,'LIST-1'!$E$4:$F$179,2,FALSE)</f>
        <v>#N/A</v>
      </c>
      <c r="V8" s="14" t="str">
        <f t="shared" ref="V8:V36" si="2">E8&amp;" "&amp;I8</f>
        <v xml:space="preserve"> </v>
      </c>
      <c r="W8" s="14" t="e">
        <f>VLOOKUP(V8,'LIST-1'!$E$4:$F$179,2,FALSE)</f>
        <v>#N/A</v>
      </c>
      <c r="X8" s="14" t="str">
        <f t="shared" ref="X8:X37" si="3">E8&amp;" "&amp;J8</f>
        <v xml:space="preserve"> </v>
      </c>
      <c r="Y8" s="14" t="e">
        <f>VLOOKUP(X8,'LIST-1'!$E$4:$F$179,2,FALSE)</f>
        <v>#N/A</v>
      </c>
      <c r="Z8" s="14" t="str">
        <f t="shared" ref="Z8:Z36" si="4">E8&amp;" "&amp;K8</f>
        <v xml:space="preserve"> </v>
      </c>
      <c r="AA8" s="14" t="e">
        <f>VLOOKUP(Z8,'LIST-1'!$E$4:$F$179,2,FALSE)</f>
        <v>#N/A</v>
      </c>
      <c r="AB8" s="14" t="str">
        <f t="shared" ref="AB8:AB36" si="5">E8&amp;" "&amp;L8</f>
        <v xml:space="preserve"> </v>
      </c>
      <c r="AC8" s="14" t="e">
        <f>VLOOKUP(AB8,'LIST-1'!$E$4:$F$179,2,FALSE)</f>
        <v>#N/A</v>
      </c>
      <c r="AD8" s="14" t="str">
        <f t="shared" ref="AD8:AD36" si="6">E8&amp;" "&amp;M8</f>
        <v xml:space="preserve"> </v>
      </c>
      <c r="AE8" s="14" t="e">
        <f>VLOOKUP(AD8,'LIST-1'!$E$4:$F$179,2,FALSE)</f>
        <v>#N/A</v>
      </c>
      <c r="AF8" s="14" t="str">
        <f t="shared" ref="AF8:AF36" si="7">E8&amp;" "&amp;N8</f>
        <v xml:space="preserve"> </v>
      </c>
      <c r="AG8" s="14" t="e">
        <f>VLOOKUP(AF8,'LIST-1'!$E$4:$F$179,2,FALSE)</f>
        <v>#N/A</v>
      </c>
      <c r="AH8" s="14" t="str">
        <f t="shared" ref="AH8:AH36" si="8">E8&amp;" "&amp;O8</f>
        <v xml:space="preserve"> </v>
      </c>
      <c r="AI8" s="14" t="e">
        <f>VLOOKUP(AH8,'LIST-1'!$E$4:$F$179,2,FALSE)</f>
        <v>#N/A</v>
      </c>
      <c r="AJ8" s="14" t="str">
        <f t="shared" ref="AJ8:AJ36" si="9">E8&amp;" "&amp;P8</f>
        <v xml:space="preserve"> </v>
      </c>
      <c r="AK8" s="14" t="e">
        <f>VLOOKUP(AJ8,'LIST-1'!$E$4:$F$179,2,FALSE)</f>
        <v>#N/A</v>
      </c>
      <c r="AL8" s="14" t="str">
        <f t="shared" ref="AL8:AL36" si="10">E8&amp;" "&amp;Q8</f>
        <v xml:space="preserve"> </v>
      </c>
      <c r="AM8" s="14" t="e">
        <f>VLOOKUP(AL8,'LIST-1'!$E$4:$F$179,2,FALSE)</f>
        <v>#N/A</v>
      </c>
      <c r="AN8" s="18">
        <f t="shared" ref="AN8:AN36" si="11">SUMIF(S8:AM8,"&gt;0")</f>
        <v>0</v>
      </c>
      <c r="AO8" s="70" t="e">
        <f>VLOOKUP(F8,'LIST-2'!$E$3:$F$11,2,FALSE)</f>
        <v>#N/A</v>
      </c>
      <c r="AP8" s="70">
        <f t="shared" ref="AP8:AP36" si="12">AN8</f>
        <v>0</v>
      </c>
    </row>
    <row r="9" spans="1:42" x14ac:dyDescent="0.15">
      <c r="A9" s="22">
        <v>3</v>
      </c>
      <c r="B9" s="36"/>
      <c r="C9" s="11"/>
      <c r="D9" s="20"/>
      <c r="E9" s="12"/>
      <c r="F9" s="11"/>
      <c r="G9" s="13"/>
      <c r="H9" s="5"/>
      <c r="I9" s="5"/>
      <c r="J9" s="5"/>
      <c r="K9" s="5"/>
      <c r="L9" s="6"/>
      <c r="M9" s="6"/>
      <c r="N9" s="6"/>
      <c r="O9" s="7"/>
      <c r="P9" s="7"/>
      <c r="Q9" s="37"/>
      <c r="R9" s="23" t="str">
        <f t="shared" si="0"/>
        <v xml:space="preserve"> </v>
      </c>
      <c r="S9" s="14" t="e">
        <f>VLOOKUP(R9,'LIST-1'!$E$4:$F$179,2,FALSE)</f>
        <v>#N/A</v>
      </c>
      <c r="T9" s="14" t="str">
        <f t="shared" si="1"/>
        <v xml:space="preserve"> </v>
      </c>
      <c r="U9" s="14" t="e">
        <f>VLOOKUP(T9,'LIST-1'!$E$4:$F$179,2,FALSE)</f>
        <v>#N/A</v>
      </c>
      <c r="V9" s="14" t="str">
        <f t="shared" si="2"/>
        <v xml:space="preserve"> </v>
      </c>
      <c r="W9" s="14" t="e">
        <f>VLOOKUP(V9,'LIST-1'!$E$4:$F$179,2,FALSE)</f>
        <v>#N/A</v>
      </c>
      <c r="X9" s="14" t="str">
        <f t="shared" si="3"/>
        <v xml:space="preserve"> </v>
      </c>
      <c r="Y9" s="14" t="e">
        <f>VLOOKUP(X9,'LIST-1'!$E$4:$F$179,2,FALSE)</f>
        <v>#N/A</v>
      </c>
      <c r="Z9" s="14" t="str">
        <f t="shared" si="4"/>
        <v xml:space="preserve"> </v>
      </c>
      <c r="AA9" s="14" t="e">
        <f>VLOOKUP(Z9,'LIST-1'!$E$4:$F$179,2,FALSE)</f>
        <v>#N/A</v>
      </c>
      <c r="AB9" s="14" t="str">
        <f t="shared" si="5"/>
        <v xml:space="preserve"> </v>
      </c>
      <c r="AC9" s="14" t="e">
        <f>VLOOKUP(AB9,'LIST-1'!$E$4:$F$179,2,FALSE)</f>
        <v>#N/A</v>
      </c>
      <c r="AD9" s="14" t="str">
        <f t="shared" si="6"/>
        <v xml:space="preserve"> </v>
      </c>
      <c r="AE9" s="14" t="e">
        <f>VLOOKUP(AD9,'LIST-1'!$E$4:$F$179,2,FALSE)</f>
        <v>#N/A</v>
      </c>
      <c r="AF9" s="14" t="str">
        <f t="shared" si="7"/>
        <v xml:space="preserve"> </v>
      </c>
      <c r="AG9" s="14" t="e">
        <f>VLOOKUP(AF9,'LIST-1'!$E$4:$F$179,2,FALSE)</f>
        <v>#N/A</v>
      </c>
      <c r="AH9" s="14" t="str">
        <f t="shared" si="8"/>
        <v xml:space="preserve"> </v>
      </c>
      <c r="AI9" s="14" t="e">
        <f>VLOOKUP(AH9,'LIST-1'!$E$4:$F$179,2,FALSE)</f>
        <v>#N/A</v>
      </c>
      <c r="AJ9" s="14" t="str">
        <f t="shared" si="9"/>
        <v xml:space="preserve"> </v>
      </c>
      <c r="AK9" s="14" t="e">
        <f>VLOOKUP(AJ9,'LIST-1'!$E$4:$F$179,2,FALSE)</f>
        <v>#N/A</v>
      </c>
      <c r="AL9" s="14" t="str">
        <f t="shared" si="10"/>
        <v xml:space="preserve"> </v>
      </c>
      <c r="AM9" s="14" t="e">
        <f>VLOOKUP(AL9,'LIST-1'!$E$4:$F$179,2,FALSE)</f>
        <v>#N/A</v>
      </c>
      <c r="AN9" s="18">
        <f t="shared" si="11"/>
        <v>0</v>
      </c>
      <c r="AO9" s="70" t="e">
        <f>VLOOKUP(F9,'LIST-2'!$E$3:$F$11,2,FALSE)</f>
        <v>#N/A</v>
      </c>
      <c r="AP9" s="70">
        <f t="shared" si="12"/>
        <v>0</v>
      </c>
    </row>
    <row r="10" spans="1:42" x14ac:dyDescent="0.15">
      <c r="A10" s="22">
        <v>4</v>
      </c>
      <c r="B10" s="36"/>
      <c r="C10" s="11"/>
      <c r="D10" s="20"/>
      <c r="E10" s="12"/>
      <c r="F10" s="11"/>
      <c r="G10" s="13"/>
      <c r="H10" s="5"/>
      <c r="I10" s="5"/>
      <c r="J10" s="5"/>
      <c r="K10" s="5"/>
      <c r="L10" s="6"/>
      <c r="M10" s="6"/>
      <c r="N10" s="6"/>
      <c r="O10" s="7"/>
      <c r="P10" s="7"/>
      <c r="Q10" s="37"/>
      <c r="R10" s="23" t="str">
        <f t="shared" si="0"/>
        <v xml:space="preserve"> </v>
      </c>
      <c r="S10" s="14" t="e">
        <f>VLOOKUP(R10,'LIST-1'!$E$4:$F$179,2,FALSE)</f>
        <v>#N/A</v>
      </c>
      <c r="T10" s="14" t="str">
        <f t="shared" si="1"/>
        <v xml:space="preserve"> </v>
      </c>
      <c r="U10" s="14" t="e">
        <f>VLOOKUP(T10,'LIST-1'!$E$4:$F$179,2,FALSE)</f>
        <v>#N/A</v>
      </c>
      <c r="V10" s="14" t="str">
        <f t="shared" si="2"/>
        <v xml:space="preserve"> </v>
      </c>
      <c r="W10" s="14" t="e">
        <f>VLOOKUP(V10,'LIST-1'!$E$4:$F$179,2,FALSE)</f>
        <v>#N/A</v>
      </c>
      <c r="X10" s="14" t="str">
        <f t="shared" si="3"/>
        <v xml:space="preserve"> </v>
      </c>
      <c r="Y10" s="14" t="e">
        <f>VLOOKUP(X10,'LIST-1'!$E$4:$F$179,2,FALSE)</f>
        <v>#N/A</v>
      </c>
      <c r="Z10" s="14" t="str">
        <f t="shared" si="4"/>
        <v xml:space="preserve"> </v>
      </c>
      <c r="AA10" s="14" t="e">
        <f>VLOOKUP(Z10,'LIST-1'!$E$4:$F$179,2,FALSE)</f>
        <v>#N/A</v>
      </c>
      <c r="AB10" s="14" t="str">
        <f t="shared" si="5"/>
        <v xml:space="preserve"> </v>
      </c>
      <c r="AC10" s="14" t="e">
        <f>VLOOKUP(AB10,'LIST-1'!$E$4:$F$179,2,FALSE)</f>
        <v>#N/A</v>
      </c>
      <c r="AD10" s="14" t="str">
        <f t="shared" si="6"/>
        <v xml:space="preserve"> </v>
      </c>
      <c r="AE10" s="14" t="e">
        <f>VLOOKUP(AD10,'LIST-1'!$E$4:$F$179,2,FALSE)</f>
        <v>#N/A</v>
      </c>
      <c r="AF10" s="14" t="str">
        <f t="shared" si="7"/>
        <v xml:space="preserve"> </v>
      </c>
      <c r="AG10" s="14" t="e">
        <f>VLOOKUP(AF10,'LIST-1'!$E$4:$F$179,2,FALSE)</f>
        <v>#N/A</v>
      </c>
      <c r="AH10" s="14" t="str">
        <f t="shared" si="8"/>
        <v xml:space="preserve"> </v>
      </c>
      <c r="AI10" s="14" t="e">
        <f>VLOOKUP(AH10,'LIST-1'!$E$4:$F$179,2,FALSE)</f>
        <v>#N/A</v>
      </c>
      <c r="AJ10" s="14" t="str">
        <f t="shared" si="9"/>
        <v xml:space="preserve"> </v>
      </c>
      <c r="AK10" s="14" t="e">
        <f>VLOOKUP(AJ10,'LIST-1'!$E$4:$F$179,2,FALSE)</f>
        <v>#N/A</v>
      </c>
      <c r="AL10" s="14" t="str">
        <f t="shared" si="10"/>
        <v xml:space="preserve"> </v>
      </c>
      <c r="AM10" s="14" t="e">
        <f>VLOOKUP(AL10,'LIST-1'!$E$4:$F$179,2,FALSE)</f>
        <v>#N/A</v>
      </c>
      <c r="AN10" s="18">
        <f t="shared" si="11"/>
        <v>0</v>
      </c>
      <c r="AO10" s="70" t="e">
        <f>VLOOKUP(F10,'LIST-2'!$E$3:$F$11,2,FALSE)</f>
        <v>#N/A</v>
      </c>
      <c r="AP10" s="70">
        <f t="shared" si="12"/>
        <v>0</v>
      </c>
    </row>
    <row r="11" spans="1:42" x14ac:dyDescent="0.15">
      <c r="A11" s="22">
        <v>5</v>
      </c>
      <c r="B11" s="36"/>
      <c r="C11" s="11"/>
      <c r="D11" s="20"/>
      <c r="E11" s="12"/>
      <c r="F11" s="11"/>
      <c r="G11" s="13"/>
      <c r="H11" s="5"/>
      <c r="I11" s="5"/>
      <c r="J11" s="5"/>
      <c r="K11" s="5"/>
      <c r="L11" s="6"/>
      <c r="M11" s="6"/>
      <c r="N11" s="6"/>
      <c r="O11" s="7"/>
      <c r="P11" s="7"/>
      <c r="Q11" s="37"/>
      <c r="R11" s="23" t="str">
        <f t="shared" si="0"/>
        <v xml:space="preserve"> </v>
      </c>
      <c r="S11" s="14" t="e">
        <f>VLOOKUP(R11,'LIST-1'!$E$4:$F$179,2,FALSE)</f>
        <v>#N/A</v>
      </c>
      <c r="T11" s="14" t="str">
        <f t="shared" si="1"/>
        <v xml:space="preserve"> </v>
      </c>
      <c r="U11" s="14" t="e">
        <f>VLOOKUP(T11,'LIST-1'!$E$4:$F$179,2,FALSE)</f>
        <v>#N/A</v>
      </c>
      <c r="V11" s="14" t="str">
        <f t="shared" si="2"/>
        <v xml:space="preserve"> </v>
      </c>
      <c r="W11" s="14" t="e">
        <f>VLOOKUP(V11,'LIST-1'!$E$4:$F$179,2,FALSE)</f>
        <v>#N/A</v>
      </c>
      <c r="X11" s="14" t="str">
        <f t="shared" si="3"/>
        <v xml:space="preserve"> </v>
      </c>
      <c r="Y11" s="14" t="e">
        <f>VLOOKUP(X11,'LIST-1'!$E$4:$F$179,2,FALSE)</f>
        <v>#N/A</v>
      </c>
      <c r="Z11" s="14" t="str">
        <f t="shared" si="4"/>
        <v xml:space="preserve"> </v>
      </c>
      <c r="AA11" s="14" t="e">
        <f>VLOOKUP(Z11,'LIST-1'!$E$4:$F$179,2,FALSE)</f>
        <v>#N/A</v>
      </c>
      <c r="AB11" s="14" t="str">
        <f t="shared" si="5"/>
        <v xml:space="preserve"> </v>
      </c>
      <c r="AC11" s="14" t="e">
        <f>VLOOKUP(AB11,'LIST-1'!$E$4:$F$179,2,FALSE)</f>
        <v>#N/A</v>
      </c>
      <c r="AD11" s="14" t="str">
        <f t="shared" si="6"/>
        <v xml:space="preserve"> </v>
      </c>
      <c r="AE11" s="14" t="e">
        <f>VLOOKUP(AD11,'LIST-1'!$E$4:$F$179,2,FALSE)</f>
        <v>#N/A</v>
      </c>
      <c r="AF11" s="14" t="str">
        <f t="shared" si="7"/>
        <v xml:space="preserve"> </v>
      </c>
      <c r="AG11" s="14" t="e">
        <f>VLOOKUP(AF11,'LIST-1'!$E$4:$F$179,2,FALSE)</f>
        <v>#N/A</v>
      </c>
      <c r="AH11" s="14" t="str">
        <f t="shared" si="8"/>
        <v xml:space="preserve"> </v>
      </c>
      <c r="AI11" s="14" t="e">
        <f>VLOOKUP(AH11,'LIST-1'!$E$4:$F$179,2,FALSE)</f>
        <v>#N/A</v>
      </c>
      <c r="AJ11" s="14" t="str">
        <f t="shared" si="9"/>
        <v xml:space="preserve"> </v>
      </c>
      <c r="AK11" s="14" t="e">
        <f>VLOOKUP(AJ11,'LIST-1'!$E$4:$F$179,2,FALSE)</f>
        <v>#N/A</v>
      </c>
      <c r="AL11" s="14" t="str">
        <f t="shared" si="10"/>
        <v xml:space="preserve"> </v>
      </c>
      <c r="AM11" s="14" t="e">
        <f>VLOOKUP(AL11,'LIST-1'!$E$4:$F$179,2,FALSE)</f>
        <v>#N/A</v>
      </c>
      <c r="AN11" s="18">
        <f t="shared" si="11"/>
        <v>0</v>
      </c>
      <c r="AO11" s="70" t="e">
        <f>VLOOKUP(F11,'LIST-2'!$E$3:$F$11,2,FALSE)</f>
        <v>#N/A</v>
      </c>
      <c r="AP11" s="70">
        <f t="shared" si="12"/>
        <v>0</v>
      </c>
    </row>
    <row r="12" spans="1:42" x14ac:dyDescent="0.15">
      <c r="A12" s="22">
        <v>6</v>
      </c>
      <c r="B12" s="36"/>
      <c r="C12" s="11"/>
      <c r="D12" s="20"/>
      <c r="E12" s="12"/>
      <c r="F12" s="11"/>
      <c r="G12" s="13"/>
      <c r="H12" s="5"/>
      <c r="I12" s="5"/>
      <c r="J12" s="5"/>
      <c r="K12" s="5"/>
      <c r="L12" s="6"/>
      <c r="M12" s="6"/>
      <c r="N12" s="6"/>
      <c r="O12" s="7"/>
      <c r="P12" s="7"/>
      <c r="Q12" s="37"/>
      <c r="R12" s="23" t="str">
        <f t="shared" si="0"/>
        <v xml:space="preserve"> </v>
      </c>
      <c r="S12" s="14" t="e">
        <f>VLOOKUP(R12,'LIST-1'!$E$4:$F$179,2,FALSE)</f>
        <v>#N/A</v>
      </c>
      <c r="T12" s="14" t="str">
        <f t="shared" si="1"/>
        <v xml:space="preserve"> </v>
      </c>
      <c r="U12" s="14" t="e">
        <f>VLOOKUP(T12,'LIST-1'!$E$4:$F$179,2,FALSE)</f>
        <v>#N/A</v>
      </c>
      <c r="V12" s="14" t="str">
        <f t="shared" si="2"/>
        <v xml:space="preserve"> </v>
      </c>
      <c r="W12" s="14" t="e">
        <f>VLOOKUP(V12,'LIST-1'!$E$4:$F$179,2,FALSE)</f>
        <v>#N/A</v>
      </c>
      <c r="X12" s="14" t="str">
        <f t="shared" si="3"/>
        <v xml:space="preserve"> </v>
      </c>
      <c r="Y12" s="14" t="e">
        <f>VLOOKUP(X12,'LIST-1'!$E$4:$F$179,2,FALSE)</f>
        <v>#N/A</v>
      </c>
      <c r="Z12" s="14" t="str">
        <f t="shared" si="4"/>
        <v xml:space="preserve"> </v>
      </c>
      <c r="AA12" s="14" t="e">
        <f>VLOOKUP(Z12,'LIST-1'!$E$4:$F$179,2,FALSE)</f>
        <v>#N/A</v>
      </c>
      <c r="AB12" s="14" t="str">
        <f t="shared" si="5"/>
        <v xml:space="preserve"> </v>
      </c>
      <c r="AC12" s="14" t="e">
        <f>VLOOKUP(AB12,'LIST-1'!$E$4:$F$179,2,FALSE)</f>
        <v>#N/A</v>
      </c>
      <c r="AD12" s="14" t="str">
        <f t="shared" si="6"/>
        <v xml:space="preserve"> </v>
      </c>
      <c r="AE12" s="14" t="e">
        <f>VLOOKUP(AD12,'LIST-1'!$E$4:$F$179,2,FALSE)</f>
        <v>#N/A</v>
      </c>
      <c r="AF12" s="14" t="str">
        <f t="shared" si="7"/>
        <v xml:space="preserve"> </v>
      </c>
      <c r="AG12" s="14" t="e">
        <f>VLOOKUP(AF12,'LIST-1'!$E$4:$F$179,2,FALSE)</f>
        <v>#N/A</v>
      </c>
      <c r="AH12" s="14" t="str">
        <f t="shared" si="8"/>
        <v xml:space="preserve"> </v>
      </c>
      <c r="AI12" s="14" t="e">
        <f>VLOOKUP(AH12,'LIST-1'!$E$4:$F$179,2,FALSE)</f>
        <v>#N/A</v>
      </c>
      <c r="AJ12" s="14" t="str">
        <f t="shared" si="9"/>
        <v xml:space="preserve"> </v>
      </c>
      <c r="AK12" s="14" t="e">
        <f>VLOOKUP(AJ12,'LIST-1'!$E$4:$F$179,2,FALSE)</f>
        <v>#N/A</v>
      </c>
      <c r="AL12" s="14" t="str">
        <f t="shared" si="10"/>
        <v xml:space="preserve"> </v>
      </c>
      <c r="AM12" s="14" t="e">
        <f>VLOOKUP(AL12,'LIST-1'!$E$4:$F$179,2,FALSE)</f>
        <v>#N/A</v>
      </c>
      <c r="AN12" s="18">
        <f t="shared" si="11"/>
        <v>0</v>
      </c>
      <c r="AO12" s="70" t="e">
        <f>VLOOKUP(F12,'LIST-2'!$E$3:$F$11,2,FALSE)</f>
        <v>#N/A</v>
      </c>
      <c r="AP12" s="70">
        <f t="shared" si="12"/>
        <v>0</v>
      </c>
    </row>
    <row r="13" spans="1:42" x14ac:dyDescent="0.15">
      <c r="A13" s="22">
        <v>7</v>
      </c>
      <c r="B13" s="36"/>
      <c r="C13" s="11"/>
      <c r="D13" s="20"/>
      <c r="E13" s="12"/>
      <c r="F13" s="11"/>
      <c r="G13" s="13"/>
      <c r="H13" s="5"/>
      <c r="I13" s="5"/>
      <c r="J13" s="5"/>
      <c r="K13" s="5"/>
      <c r="L13" s="6"/>
      <c r="M13" s="6"/>
      <c r="N13" s="6"/>
      <c r="O13" s="7"/>
      <c r="P13" s="7"/>
      <c r="Q13" s="37"/>
      <c r="R13" s="23" t="str">
        <f t="shared" si="0"/>
        <v xml:space="preserve"> </v>
      </c>
      <c r="S13" s="14" t="e">
        <f>VLOOKUP(R13,'LIST-1'!$E$4:$F$179,2,FALSE)</f>
        <v>#N/A</v>
      </c>
      <c r="T13" s="14" t="str">
        <f t="shared" si="1"/>
        <v xml:space="preserve"> </v>
      </c>
      <c r="U13" s="14" t="e">
        <f>VLOOKUP(T13,'LIST-1'!$E$4:$F$179,2,FALSE)</f>
        <v>#N/A</v>
      </c>
      <c r="V13" s="14" t="str">
        <f t="shared" si="2"/>
        <v xml:space="preserve"> </v>
      </c>
      <c r="W13" s="14" t="e">
        <f>VLOOKUP(V13,'LIST-1'!$E$4:$F$179,2,FALSE)</f>
        <v>#N/A</v>
      </c>
      <c r="X13" s="14" t="str">
        <f t="shared" si="3"/>
        <v xml:space="preserve"> </v>
      </c>
      <c r="Y13" s="14" t="e">
        <f>VLOOKUP(X13,'LIST-1'!$E$4:$F$179,2,FALSE)</f>
        <v>#N/A</v>
      </c>
      <c r="Z13" s="14" t="str">
        <f t="shared" si="4"/>
        <v xml:space="preserve"> </v>
      </c>
      <c r="AA13" s="14" t="e">
        <f>VLOOKUP(Z13,'LIST-1'!$E$4:$F$179,2,FALSE)</f>
        <v>#N/A</v>
      </c>
      <c r="AB13" s="14" t="str">
        <f t="shared" si="5"/>
        <v xml:space="preserve"> </v>
      </c>
      <c r="AC13" s="14" t="e">
        <f>VLOOKUP(AB13,'LIST-1'!$E$4:$F$179,2,FALSE)</f>
        <v>#N/A</v>
      </c>
      <c r="AD13" s="14" t="str">
        <f t="shared" si="6"/>
        <v xml:space="preserve"> </v>
      </c>
      <c r="AE13" s="14" t="e">
        <f>VLOOKUP(AD13,'LIST-1'!$E$4:$F$179,2,FALSE)</f>
        <v>#N/A</v>
      </c>
      <c r="AF13" s="14" t="str">
        <f t="shared" si="7"/>
        <v xml:space="preserve"> </v>
      </c>
      <c r="AG13" s="14" t="e">
        <f>VLOOKUP(AF13,'LIST-1'!$E$4:$F$179,2,FALSE)</f>
        <v>#N/A</v>
      </c>
      <c r="AH13" s="14" t="str">
        <f t="shared" si="8"/>
        <v xml:space="preserve"> </v>
      </c>
      <c r="AI13" s="14" t="e">
        <f>VLOOKUP(AH13,'LIST-1'!$E$4:$F$179,2,FALSE)</f>
        <v>#N/A</v>
      </c>
      <c r="AJ13" s="14" t="str">
        <f t="shared" si="9"/>
        <v xml:space="preserve"> </v>
      </c>
      <c r="AK13" s="14" t="e">
        <f>VLOOKUP(AJ13,'LIST-1'!$E$4:$F$179,2,FALSE)</f>
        <v>#N/A</v>
      </c>
      <c r="AL13" s="14" t="str">
        <f t="shared" si="10"/>
        <v xml:space="preserve"> </v>
      </c>
      <c r="AM13" s="14" t="e">
        <f>VLOOKUP(AL13,'LIST-1'!$E$4:$F$179,2,FALSE)</f>
        <v>#N/A</v>
      </c>
      <c r="AN13" s="18">
        <f t="shared" si="11"/>
        <v>0</v>
      </c>
      <c r="AO13" s="70" t="e">
        <f>VLOOKUP(F13,'LIST-2'!$E$3:$F$11,2,FALSE)</f>
        <v>#N/A</v>
      </c>
      <c r="AP13" s="70">
        <f t="shared" si="12"/>
        <v>0</v>
      </c>
    </row>
    <row r="14" spans="1:42" x14ac:dyDescent="0.15">
      <c r="A14" s="22">
        <v>8</v>
      </c>
      <c r="B14" s="36"/>
      <c r="C14" s="11"/>
      <c r="D14" s="20"/>
      <c r="E14" s="12"/>
      <c r="F14" s="11"/>
      <c r="G14" s="13"/>
      <c r="H14" s="5"/>
      <c r="I14" s="5"/>
      <c r="J14" s="5"/>
      <c r="K14" s="5"/>
      <c r="L14" s="6"/>
      <c r="M14" s="6"/>
      <c r="N14" s="6"/>
      <c r="O14" s="7"/>
      <c r="P14" s="7"/>
      <c r="Q14" s="37"/>
      <c r="R14" s="23" t="str">
        <f t="shared" si="0"/>
        <v xml:space="preserve"> </v>
      </c>
      <c r="S14" s="14" t="e">
        <f>VLOOKUP(R14,'LIST-1'!$E$4:$F$179,2,FALSE)</f>
        <v>#N/A</v>
      </c>
      <c r="T14" s="14" t="str">
        <f t="shared" si="1"/>
        <v xml:space="preserve"> </v>
      </c>
      <c r="U14" s="14" t="e">
        <f>VLOOKUP(T14,'LIST-1'!$E$4:$F$179,2,FALSE)</f>
        <v>#N/A</v>
      </c>
      <c r="V14" s="14" t="str">
        <f t="shared" si="2"/>
        <v xml:space="preserve"> </v>
      </c>
      <c r="W14" s="14" t="e">
        <f>VLOOKUP(V14,'LIST-1'!$E$4:$F$179,2,FALSE)</f>
        <v>#N/A</v>
      </c>
      <c r="X14" s="14" t="str">
        <f t="shared" si="3"/>
        <v xml:space="preserve"> </v>
      </c>
      <c r="Y14" s="14" t="e">
        <f>VLOOKUP(X14,'LIST-1'!$E$4:$F$179,2,FALSE)</f>
        <v>#N/A</v>
      </c>
      <c r="Z14" s="14" t="str">
        <f t="shared" si="4"/>
        <v xml:space="preserve"> </v>
      </c>
      <c r="AA14" s="14" t="e">
        <f>VLOOKUP(Z14,'LIST-1'!$E$4:$F$179,2,FALSE)</f>
        <v>#N/A</v>
      </c>
      <c r="AB14" s="14" t="str">
        <f t="shared" si="5"/>
        <v xml:space="preserve"> </v>
      </c>
      <c r="AC14" s="14" t="e">
        <f>VLOOKUP(AB14,'LIST-1'!$E$4:$F$179,2,FALSE)</f>
        <v>#N/A</v>
      </c>
      <c r="AD14" s="14" t="str">
        <f t="shared" si="6"/>
        <v xml:space="preserve"> </v>
      </c>
      <c r="AE14" s="14" t="e">
        <f>VLOOKUP(AD14,'LIST-1'!$E$4:$F$179,2,FALSE)</f>
        <v>#N/A</v>
      </c>
      <c r="AF14" s="14" t="str">
        <f t="shared" si="7"/>
        <v xml:space="preserve"> </v>
      </c>
      <c r="AG14" s="14" t="e">
        <f>VLOOKUP(AF14,'LIST-1'!$E$4:$F$179,2,FALSE)</f>
        <v>#N/A</v>
      </c>
      <c r="AH14" s="14" t="str">
        <f t="shared" si="8"/>
        <v xml:space="preserve"> </v>
      </c>
      <c r="AI14" s="14" t="e">
        <f>VLOOKUP(AH14,'LIST-1'!$E$4:$F$179,2,FALSE)</f>
        <v>#N/A</v>
      </c>
      <c r="AJ14" s="14" t="str">
        <f t="shared" si="9"/>
        <v xml:space="preserve"> </v>
      </c>
      <c r="AK14" s="14" t="e">
        <f>VLOOKUP(AJ14,'LIST-1'!$E$4:$F$179,2,FALSE)</f>
        <v>#N/A</v>
      </c>
      <c r="AL14" s="14" t="str">
        <f t="shared" si="10"/>
        <v xml:space="preserve"> </v>
      </c>
      <c r="AM14" s="14" t="e">
        <f>VLOOKUP(AL14,'LIST-1'!$E$4:$F$179,2,FALSE)</f>
        <v>#N/A</v>
      </c>
      <c r="AN14" s="18">
        <f t="shared" si="11"/>
        <v>0</v>
      </c>
      <c r="AO14" s="70" t="e">
        <f>VLOOKUP(F14,'LIST-2'!$E$3:$F$11,2,FALSE)</f>
        <v>#N/A</v>
      </c>
      <c r="AP14" s="70">
        <f t="shared" si="12"/>
        <v>0</v>
      </c>
    </row>
    <row r="15" spans="1:42" x14ac:dyDescent="0.15">
      <c r="A15" s="22">
        <v>9</v>
      </c>
      <c r="B15" s="36"/>
      <c r="C15" s="11"/>
      <c r="D15" s="20"/>
      <c r="E15" s="12"/>
      <c r="F15" s="11"/>
      <c r="G15" s="13"/>
      <c r="H15" s="5"/>
      <c r="I15" s="5"/>
      <c r="J15" s="5"/>
      <c r="K15" s="5"/>
      <c r="L15" s="6"/>
      <c r="M15" s="6"/>
      <c r="N15" s="6"/>
      <c r="O15" s="7"/>
      <c r="P15" s="7"/>
      <c r="Q15" s="37"/>
      <c r="R15" s="23" t="str">
        <f t="shared" si="0"/>
        <v xml:space="preserve"> </v>
      </c>
      <c r="S15" s="14" t="e">
        <f>VLOOKUP(R15,'LIST-1'!$E$4:$F$179,2,FALSE)</f>
        <v>#N/A</v>
      </c>
      <c r="T15" s="14" t="str">
        <f t="shared" si="1"/>
        <v xml:space="preserve"> </v>
      </c>
      <c r="U15" s="14" t="e">
        <f>VLOOKUP(T15,'LIST-1'!$E$4:$F$179,2,FALSE)</f>
        <v>#N/A</v>
      </c>
      <c r="V15" s="14" t="str">
        <f t="shared" si="2"/>
        <v xml:space="preserve"> </v>
      </c>
      <c r="W15" s="14" t="e">
        <f>VLOOKUP(V15,'LIST-1'!$E$4:$F$179,2,FALSE)</f>
        <v>#N/A</v>
      </c>
      <c r="X15" s="14" t="str">
        <f t="shared" si="3"/>
        <v xml:space="preserve"> </v>
      </c>
      <c r="Y15" s="14" t="e">
        <f>VLOOKUP(X15,'LIST-1'!$E$4:$F$179,2,FALSE)</f>
        <v>#N/A</v>
      </c>
      <c r="Z15" s="14" t="str">
        <f t="shared" si="4"/>
        <v xml:space="preserve"> </v>
      </c>
      <c r="AA15" s="14" t="e">
        <f>VLOOKUP(Z15,'LIST-1'!$E$4:$F$179,2,FALSE)</f>
        <v>#N/A</v>
      </c>
      <c r="AB15" s="14" t="str">
        <f t="shared" si="5"/>
        <v xml:space="preserve"> </v>
      </c>
      <c r="AC15" s="14" t="e">
        <f>VLOOKUP(AB15,'LIST-1'!$E$4:$F$179,2,FALSE)</f>
        <v>#N/A</v>
      </c>
      <c r="AD15" s="14" t="str">
        <f t="shared" si="6"/>
        <v xml:space="preserve"> </v>
      </c>
      <c r="AE15" s="14" t="e">
        <f>VLOOKUP(AD15,'LIST-1'!$E$4:$F$179,2,FALSE)</f>
        <v>#N/A</v>
      </c>
      <c r="AF15" s="14" t="str">
        <f t="shared" si="7"/>
        <v xml:space="preserve"> </v>
      </c>
      <c r="AG15" s="14" t="e">
        <f>VLOOKUP(AF15,'LIST-1'!$E$4:$F$179,2,FALSE)</f>
        <v>#N/A</v>
      </c>
      <c r="AH15" s="14" t="str">
        <f t="shared" si="8"/>
        <v xml:space="preserve"> </v>
      </c>
      <c r="AI15" s="14" t="e">
        <f>VLOOKUP(AH15,'LIST-1'!$E$4:$F$179,2,FALSE)</f>
        <v>#N/A</v>
      </c>
      <c r="AJ15" s="14" t="str">
        <f t="shared" si="9"/>
        <v xml:space="preserve"> </v>
      </c>
      <c r="AK15" s="14" t="e">
        <f>VLOOKUP(AJ15,'LIST-1'!$E$4:$F$179,2,FALSE)</f>
        <v>#N/A</v>
      </c>
      <c r="AL15" s="14" t="str">
        <f t="shared" si="10"/>
        <v xml:space="preserve"> </v>
      </c>
      <c r="AM15" s="14" t="e">
        <f>VLOOKUP(AL15,'LIST-1'!$E$4:$F$179,2,FALSE)</f>
        <v>#N/A</v>
      </c>
      <c r="AN15" s="18">
        <f t="shared" si="11"/>
        <v>0</v>
      </c>
      <c r="AO15" s="70" t="e">
        <f>VLOOKUP(F15,'LIST-2'!$E$3:$F$11,2,FALSE)</f>
        <v>#N/A</v>
      </c>
      <c r="AP15" s="70">
        <f t="shared" si="12"/>
        <v>0</v>
      </c>
    </row>
    <row r="16" spans="1:42" x14ac:dyDescent="0.15">
      <c r="A16" s="22">
        <v>10</v>
      </c>
      <c r="B16" s="36"/>
      <c r="C16" s="11"/>
      <c r="D16" s="20"/>
      <c r="E16" s="12"/>
      <c r="F16" s="11"/>
      <c r="G16" s="13"/>
      <c r="H16" s="5"/>
      <c r="I16" s="5"/>
      <c r="J16" s="5"/>
      <c r="K16" s="5"/>
      <c r="L16" s="6"/>
      <c r="M16" s="6"/>
      <c r="N16" s="6"/>
      <c r="O16" s="7"/>
      <c r="P16" s="7"/>
      <c r="Q16" s="37"/>
      <c r="R16" s="23" t="str">
        <f t="shared" si="0"/>
        <v xml:space="preserve"> </v>
      </c>
      <c r="S16" s="14" t="e">
        <f>VLOOKUP(R16,'LIST-1'!$E$4:$F$179,2,FALSE)</f>
        <v>#N/A</v>
      </c>
      <c r="T16" s="14" t="str">
        <f t="shared" si="1"/>
        <v xml:space="preserve"> </v>
      </c>
      <c r="U16" s="14" t="e">
        <f>VLOOKUP(T16,'LIST-1'!$E$4:$F$179,2,FALSE)</f>
        <v>#N/A</v>
      </c>
      <c r="V16" s="14" t="str">
        <f t="shared" si="2"/>
        <v xml:space="preserve"> </v>
      </c>
      <c r="W16" s="14" t="e">
        <f>VLOOKUP(V16,'LIST-1'!$E$4:$F$179,2,FALSE)</f>
        <v>#N/A</v>
      </c>
      <c r="X16" s="14" t="str">
        <f t="shared" si="3"/>
        <v xml:space="preserve"> </v>
      </c>
      <c r="Y16" s="14" t="e">
        <f>VLOOKUP(X16,'LIST-1'!$E$4:$F$179,2,FALSE)</f>
        <v>#N/A</v>
      </c>
      <c r="Z16" s="14" t="str">
        <f t="shared" si="4"/>
        <v xml:space="preserve"> </v>
      </c>
      <c r="AA16" s="14" t="e">
        <f>VLOOKUP(Z16,'LIST-1'!$E$4:$F$179,2,FALSE)</f>
        <v>#N/A</v>
      </c>
      <c r="AB16" s="14" t="str">
        <f t="shared" si="5"/>
        <v xml:space="preserve"> </v>
      </c>
      <c r="AC16" s="14" t="e">
        <f>VLOOKUP(AB16,'LIST-1'!$E$4:$F$179,2,FALSE)</f>
        <v>#N/A</v>
      </c>
      <c r="AD16" s="14" t="str">
        <f t="shared" si="6"/>
        <v xml:space="preserve"> </v>
      </c>
      <c r="AE16" s="14" t="e">
        <f>VLOOKUP(AD16,'LIST-1'!$E$4:$F$179,2,FALSE)</f>
        <v>#N/A</v>
      </c>
      <c r="AF16" s="14" t="str">
        <f t="shared" si="7"/>
        <v xml:space="preserve"> </v>
      </c>
      <c r="AG16" s="14" t="e">
        <f>VLOOKUP(AF16,'LIST-1'!$E$4:$F$179,2,FALSE)</f>
        <v>#N/A</v>
      </c>
      <c r="AH16" s="14" t="str">
        <f t="shared" si="8"/>
        <v xml:space="preserve"> </v>
      </c>
      <c r="AI16" s="14" t="e">
        <f>VLOOKUP(AH16,'LIST-1'!$E$4:$F$179,2,FALSE)</f>
        <v>#N/A</v>
      </c>
      <c r="AJ16" s="14" t="str">
        <f t="shared" si="9"/>
        <v xml:space="preserve"> </v>
      </c>
      <c r="AK16" s="14" t="e">
        <f>VLOOKUP(AJ16,'LIST-1'!$E$4:$F$179,2,FALSE)</f>
        <v>#N/A</v>
      </c>
      <c r="AL16" s="14" t="str">
        <f t="shared" si="10"/>
        <v xml:space="preserve"> </v>
      </c>
      <c r="AM16" s="14" t="e">
        <f>VLOOKUP(AL16,'LIST-1'!$E$4:$F$179,2,FALSE)</f>
        <v>#N/A</v>
      </c>
      <c r="AN16" s="18">
        <f t="shared" si="11"/>
        <v>0</v>
      </c>
      <c r="AO16" s="70" t="e">
        <f>VLOOKUP(F16,'LIST-2'!$E$3:$F$11,2,FALSE)</f>
        <v>#N/A</v>
      </c>
      <c r="AP16" s="70">
        <f t="shared" si="12"/>
        <v>0</v>
      </c>
    </row>
    <row r="17" spans="1:42" x14ac:dyDescent="0.15">
      <c r="A17" s="22">
        <v>11</v>
      </c>
      <c r="B17" s="36"/>
      <c r="C17" s="11"/>
      <c r="D17" s="20"/>
      <c r="E17" s="12"/>
      <c r="F17" s="11"/>
      <c r="G17" s="13"/>
      <c r="H17" s="5"/>
      <c r="I17" s="5"/>
      <c r="J17" s="5"/>
      <c r="K17" s="5"/>
      <c r="L17" s="6"/>
      <c r="M17" s="6"/>
      <c r="N17" s="6"/>
      <c r="O17" s="7"/>
      <c r="P17" s="7"/>
      <c r="Q17" s="37"/>
      <c r="R17" s="23" t="str">
        <f t="shared" si="0"/>
        <v xml:space="preserve"> </v>
      </c>
      <c r="S17" s="14" t="e">
        <f>VLOOKUP(R17,'LIST-1'!$E$4:$F$179,2,FALSE)</f>
        <v>#N/A</v>
      </c>
      <c r="T17" s="14" t="str">
        <f t="shared" si="1"/>
        <v xml:space="preserve"> </v>
      </c>
      <c r="U17" s="14" t="e">
        <f>VLOOKUP(T17,'LIST-1'!$E$4:$F$179,2,FALSE)</f>
        <v>#N/A</v>
      </c>
      <c r="V17" s="14" t="str">
        <f t="shared" si="2"/>
        <v xml:space="preserve"> </v>
      </c>
      <c r="W17" s="14" t="e">
        <f>VLOOKUP(V17,'LIST-1'!$E$4:$F$179,2,FALSE)</f>
        <v>#N/A</v>
      </c>
      <c r="X17" s="14" t="str">
        <f t="shared" si="3"/>
        <v xml:space="preserve"> </v>
      </c>
      <c r="Y17" s="14" t="e">
        <f>VLOOKUP(X17,'LIST-1'!$E$4:$F$179,2,FALSE)</f>
        <v>#N/A</v>
      </c>
      <c r="Z17" s="14" t="str">
        <f t="shared" si="4"/>
        <v xml:space="preserve"> </v>
      </c>
      <c r="AA17" s="14" t="e">
        <f>VLOOKUP(Z17,'LIST-1'!$E$4:$F$179,2,FALSE)</f>
        <v>#N/A</v>
      </c>
      <c r="AB17" s="14" t="str">
        <f t="shared" si="5"/>
        <v xml:space="preserve"> </v>
      </c>
      <c r="AC17" s="14" t="e">
        <f>VLOOKUP(AB17,'LIST-1'!$E$4:$F$179,2,FALSE)</f>
        <v>#N/A</v>
      </c>
      <c r="AD17" s="14" t="str">
        <f t="shared" si="6"/>
        <v xml:space="preserve"> </v>
      </c>
      <c r="AE17" s="14" t="e">
        <f>VLOOKUP(AD17,'LIST-1'!$E$4:$F$179,2,FALSE)</f>
        <v>#N/A</v>
      </c>
      <c r="AF17" s="14" t="str">
        <f t="shared" si="7"/>
        <v xml:space="preserve"> </v>
      </c>
      <c r="AG17" s="14" t="e">
        <f>VLOOKUP(AF17,'LIST-1'!$E$4:$F$179,2,FALSE)</f>
        <v>#N/A</v>
      </c>
      <c r="AH17" s="14" t="str">
        <f t="shared" si="8"/>
        <v xml:space="preserve"> </v>
      </c>
      <c r="AI17" s="14" t="e">
        <f>VLOOKUP(AH17,'LIST-1'!$E$4:$F$179,2,FALSE)</f>
        <v>#N/A</v>
      </c>
      <c r="AJ17" s="14" t="str">
        <f t="shared" si="9"/>
        <v xml:space="preserve"> </v>
      </c>
      <c r="AK17" s="14" t="e">
        <f>VLOOKUP(AJ17,'LIST-1'!$E$4:$F$179,2,FALSE)</f>
        <v>#N/A</v>
      </c>
      <c r="AL17" s="14" t="str">
        <f t="shared" si="10"/>
        <v xml:space="preserve"> </v>
      </c>
      <c r="AM17" s="14" t="e">
        <f>VLOOKUP(AL17,'LIST-1'!$E$4:$F$179,2,FALSE)</f>
        <v>#N/A</v>
      </c>
      <c r="AN17" s="18">
        <f t="shared" si="11"/>
        <v>0</v>
      </c>
      <c r="AO17" s="70" t="e">
        <f>VLOOKUP(F17,'LIST-2'!$E$3:$F$11,2,FALSE)</f>
        <v>#N/A</v>
      </c>
      <c r="AP17" s="70">
        <f t="shared" si="12"/>
        <v>0</v>
      </c>
    </row>
    <row r="18" spans="1:42" x14ac:dyDescent="0.15">
      <c r="A18" s="22">
        <v>12</v>
      </c>
      <c r="B18" s="36"/>
      <c r="C18" s="11"/>
      <c r="D18" s="20"/>
      <c r="E18" s="12"/>
      <c r="F18" s="11"/>
      <c r="G18" s="13"/>
      <c r="H18" s="5"/>
      <c r="I18" s="5"/>
      <c r="J18" s="5"/>
      <c r="K18" s="5"/>
      <c r="L18" s="6"/>
      <c r="M18" s="6"/>
      <c r="N18" s="6"/>
      <c r="O18" s="7"/>
      <c r="P18" s="7"/>
      <c r="Q18" s="37"/>
      <c r="R18" s="23" t="str">
        <f t="shared" si="0"/>
        <v xml:space="preserve"> </v>
      </c>
      <c r="S18" s="14" t="e">
        <f>VLOOKUP(R18,'LIST-1'!$E$4:$F$179,2,FALSE)</f>
        <v>#N/A</v>
      </c>
      <c r="T18" s="14" t="str">
        <f t="shared" si="1"/>
        <v xml:space="preserve"> </v>
      </c>
      <c r="U18" s="14" t="e">
        <f>VLOOKUP(T18,'LIST-1'!$E$4:$F$179,2,FALSE)</f>
        <v>#N/A</v>
      </c>
      <c r="V18" s="14" t="str">
        <f t="shared" si="2"/>
        <v xml:space="preserve"> </v>
      </c>
      <c r="W18" s="14" t="e">
        <f>VLOOKUP(V18,'LIST-1'!$E$4:$F$179,2,FALSE)</f>
        <v>#N/A</v>
      </c>
      <c r="X18" s="14" t="str">
        <f t="shared" si="3"/>
        <v xml:space="preserve"> </v>
      </c>
      <c r="Y18" s="14" t="e">
        <f>VLOOKUP(X18,'LIST-1'!$E$4:$F$179,2,FALSE)</f>
        <v>#N/A</v>
      </c>
      <c r="Z18" s="14" t="str">
        <f t="shared" si="4"/>
        <v xml:space="preserve"> </v>
      </c>
      <c r="AA18" s="14" t="e">
        <f>VLOOKUP(Z18,'LIST-1'!$E$4:$F$179,2,FALSE)</f>
        <v>#N/A</v>
      </c>
      <c r="AB18" s="14" t="str">
        <f t="shared" si="5"/>
        <v xml:space="preserve"> </v>
      </c>
      <c r="AC18" s="14" t="e">
        <f>VLOOKUP(AB18,'LIST-1'!$E$4:$F$179,2,FALSE)</f>
        <v>#N/A</v>
      </c>
      <c r="AD18" s="14" t="str">
        <f t="shared" si="6"/>
        <v xml:space="preserve"> </v>
      </c>
      <c r="AE18" s="14" t="e">
        <f>VLOOKUP(AD18,'LIST-1'!$E$4:$F$179,2,FALSE)</f>
        <v>#N/A</v>
      </c>
      <c r="AF18" s="14" t="str">
        <f t="shared" si="7"/>
        <v xml:space="preserve"> </v>
      </c>
      <c r="AG18" s="14" t="e">
        <f>VLOOKUP(AF18,'LIST-1'!$E$4:$F$179,2,FALSE)</f>
        <v>#N/A</v>
      </c>
      <c r="AH18" s="14" t="str">
        <f t="shared" si="8"/>
        <v xml:space="preserve"> </v>
      </c>
      <c r="AI18" s="14" t="e">
        <f>VLOOKUP(AH18,'LIST-1'!$E$4:$F$179,2,FALSE)</f>
        <v>#N/A</v>
      </c>
      <c r="AJ18" s="14" t="str">
        <f t="shared" si="9"/>
        <v xml:space="preserve"> </v>
      </c>
      <c r="AK18" s="14" t="e">
        <f>VLOOKUP(AJ18,'LIST-1'!$E$4:$F$179,2,FALSE)</f>
        <v>#N/A</v>
      </c>
      <c r="AL18" s="14" t="str">
        <f t="shared" si="10"/>
        <v xml:space="preserve"> </v>
      </c>
      <c r="AM18" s="14" t="e">
        <f>VLOOKUP(AL18,'LIST-1'!$E$4:$F$179,2,FALSE)</f>
        <v>#N/A</v>
      </c>
      <c r="AN18" s="18">
        <f t="shared" si="11"/>
        <v>0</v>
      </c>
      <c r="AO18" s="70" t="e">
        <f>VLOOKUP(F18,'LIST-2'!$E$3:$F$11,2,FALSE)</f>
        <v>#N/A</v>
      </c>
      <c r="AP18" s="70">
        <f t="shared" si="12"/>
        <v>0</v>
      </c>
    </row>
    <row r="19" spans="1:42" x14ac:dyDescent="0.15">
      <c r="A19" s="22">
        <v>13</v>
      </c>
      <c r="B19" s="36"/>
      <c r="C19" s="11"/>
      <c r="D19" s="20"/>
      <c r="E19" s="12"/>
      <c r="F19" s="11"/>
      <c r="G19" s="13"/>
      <c r="H19" s="5"/>
      <c r="I19" s="5"/>
      <c r="J19" s="5"/>
      <c r="K19" s="5"/>
      <c r="L19" s="6"/>
      <c r="M19" s="6"/>
      <c r="N19" s="6"/>
      <c r="O19" s="7"/>
      <c r="P19" s="7"/>
      <c r="Q19" s="37"/>
      <c r="R19" s="23" t="str">
        <f t="shared" si="0"/>
        <v xml:space="preserve"> </v>
      </c>
      <c r="S19" s="14" t="e">
        <f>VLOOKUP(R19,'LIST-1'!$E$4:$F$179,2,FALSE)</f>
        <v>#N/A</v>
      </c>
      <c r="T19" s="14" t="str">
        <f t="shared" si="1"/>
        <v xml:space="preserve"> </v>
      </c>
      <c r="U19" s="14" t="e">
        <f>VLOOKUP(T19,'LIST-1'!$E$4:$F$179,2,FALSE)</f>
        <v>#N/A</v>
      </c>
      <c r="V19" s="14" t="str">
        <f t="shared" si="2"/>
        <v xml:space="preserve"> </v>
      </c>
      <c r="W19" s="14" t="e">
        <f>VLOOKUP(V19,'LIST-1'!$E$4:$F$179,2,FALSE)</f>
        <v>#N/A</v>
      </c>
      <c r="X19" s="14" t="str">
        <f t="shared" si="3"/>
        <v xml:space="preserve"> </v>
      </c>
      <c r="Y19" s="14" t="e">
        <f>VLOOKUP(X19,'LIST-1'!$E$4:$F$179,2,FALSE)</f>
        <v>#N/A</v>
      </c>
      <c r="Z19" s="14" t="str">
        <f t="shared" si="4"/>
        <v xml:space="preserve"> </v>
      </c>
      <c r="AA19" s="14" t="e">
        <f>VLOOKUP(Z19,'LIST-1'!$E$4:$F$179,2,FALSE)</f>
        <v>#N/A</v>
      </c>
      <c r="AB19" s="14" t="str">
        <f t="shared" si="5"/>
        <v xml:space="preserve"> </v>
      </c>
      <c r="AC19" s="14" t="e">
        <f>VLOOKUP(AB19,'LIST-1'!$E$4:$F$179,2,FALSE)</f>
        <v>#N/A</v>
      </c>
      <c r="AD19" s="14" t="str">
        <f t="shared" si="6"/>
        <v xml:space="preserve"> </v>
      </c>
      <c r="AE19" s="14" t="e">
        <f>VLOOKUP(AD19,'LIST-1'!$E$4:$F$179,2,FALSE)</f>
        <v>#N/A</v>
      </c>
      <c r="AF19" s="14" t="str">
        <f t="shared" si="7"/>
        <v xml:space="preserve"> </v>
      </c>
      <c r="AG19" s="14" t="e">
        <f>VLOOKUP(AF19,'LIST-1'!$E$4:$F$179,2,FALSE)</f>
        <v>#N/A</v>
      </c>
      <c r="AH19" s="14" t="str">
        <f t="shared" si="8"/>
        <v xml:space="preserve"> </v>
      </c>
      <c r="AI19" s="14" t="e">
        <f>VLOOKUP(AH19,'LIST-1'!$E$4:$F$179,2,FALSE)</f>
        <v>#N/A</v>
      </c>
      <c r="AJ19" s="14" t="str">
        <f t="shared" si="9"/>
        <v xml:space="preserve"> </v>
      </c>
      <c r="AK19" s="14" t="e">
        <f>VLOOKUP(AJ19,'LIST-1'!$E$4:$F$179,2,FALSE)</f>
        <v>#N/A</v>
      </c>
      <c r="AL19" s="14" t="str">
        <f t="shared" si="10"/>
        <v xml:space="preserve"> </v>
      </c>
      <c r="AM19" s="14" t="e">
        <f>VLOOKUP(AL19,'LIST-1'!$E$4:$F$179,2,FALSE)</f>
        <v>#N/A</v>
      </c>
      <c r="AN19" s="18">
        <f t="shared" si="11"/>
        <v>0</v>
      </c>
      <c r="AO19" s="70" t="e">
        <f>VLOOKUP(F19,'LIST-2'!$E$3:$F$11,2,FALSE)</f>
        <v>#N/A</v>
      </c>
      <c r="AP19" s="70">
        <f t="shared" si="12"/>
        <v>0</v>
      </c>
    </row>
    <row r="20" spans="1:42" x14ac:dyDescent="0.15">
      <c r="A20" s="22">
        <v>14</v>
      </c>
      <c r="B20" s="36"/>
      <c r="C20" s="11"/>
      <c r="D20" s="20"/>
      <c r="E20" s="12"/>
      <c r="F20" s="11"/>
      <c r="G20" s="13"/>
      <c r="H20" s="5"/>
      <c r="I20" s="5"/>
      <c r="J20" s="5"/>
      <c r="K20" s="5"/>
      <c r="L20" s="6"/>
      <c r="M20" s="6"/>
      <c r="N20" s="6"/>
      <c r="O20" s="7"/>
      <c r="P20" s="7"/>
      <c r="Q20" s="37"/>
      <c r="R20" s="23" t="str">
        <f t="shared" si="0"/>
        <v xml:space="preserve"> </v>
      </c>
      <c r="S20" s="14" t="e">
        <f>VLOOKUP(R20,'LIST-1'!$E$4:$F$179,2,FALSE)</f>
        <v>#N/A</v>
      </c>
      <c r="T20" s="14" t="str">
        <f t="shared" si="1"/>
        <v xml:space="preserve"> </v>
      </c>
      <c r="U20" s="14" t="e">
        <f>VLOOKUP(T20,'LIST-1'!$E$4:$F$179,2,FALSE)</f>
        <v>#N/A</v>
      </c>
      <c r="V20" s="14" t="str">
        <f t="shared" si="2"/>
        <v xml:space="preserve"> </v>
      </c>
      <c r="W20" s="14" t="e">
        <f>VLOOKUP(V20,'LIST-1'!$E$4:$F$179,2,FALSE)</f>
        <v>#N/A</v>
      </c>
      <c r="X20" s="14" t="str">
        <f t="shared" si="3"/>
        <v xml:space="preserve"> </v>
      </c>
      <c r="Y20" s="14" t="e">
        <f>VLOOKUP(X20,'LIST-1'!$E$4:$F$179,2,FALSE)</f>
        <v>#N/A</v>
      </c>
      <c r="Z20" s="14" t="str">
        <f t="shared" si="4"/>
        <v xml:space="preserve"> </v>
      </c>
      <c r="AA20" s="14" t="e">
        <f>VLOOKUP(Z20,'LIST-1'!$E$4:$F$179,2,FALSE)</f>
        <v>#N/A</v>
      </c>
      <c r="AB20" s="14" t="str">
        <f t="shared" si="5"/>
        <v xml:space="preserve"> </v>
      </c>
      <c r="AC20" s="14" t="e">
        <f>VLOOKUP(AB20,'LIST-1'!$E$4:$F$179,2,FALSE)</f>
        <v>#N/A</v>
      </c>
      <c r="AD20" s="14" t="str">
        <f t="shared" si="6"/>
        <v xml:space="preserve"> </v>
      </c>
      <c r="AE20" s="14" t="e">
        <f>VLOOKUP(AD20,'LIST-1'!$E$4:$F$179,2,FALSE)</f>
        <v>#N/A</v>
      </c>
      <c r="AF20" s="14" t="str">
        <f t="shared" si="7"/>
        <v xml:space="preserve"> </v>
      </c>
      <c r="AG20" s="14" t="e">
        <f>VLOOKUP(AF20,'LIST-1'!$E$4:$F$179,2,FALSE)</f>
        <v>#N/A</v>
      </c>
      <c r="AH20" s="14" t="str">
        <f t="shared" si="8"/>
        <v xml:space="preserve"> </v>
      </c>
      <c r="AI20" s="14" t="e">
        <f>VLOOKUP(AH20,'LIST-1'!$E$4:$F$179,2,FALSE)</f>
        <v>#N/A</v>
      </c>
      <c r="AJ20" s="14" t="str">
        <f t="shared" si="9"/>
        <v xml:space="preserve"> </v>
      </c>
      <c r="AK20" s="14" t="e">
        <f>VLOOKUP(AJ20,'LIST-1'!$E$4:$F$179,2,FALSE)</f>
        <v>#N/A</v>
      </c>
      <c r="AL20" s="14" t="str">
        <f t="shared" si="10"/>
        <v xml:space="preserve"> </v>
      </c>
      <c r="AM20" s="14" t="e">
        <f>VLOOKUP(AL20,'LIST-1'!$E$4:$F$179,2,FALSE)</f>
        <v>#N/A</v>
      </c>
      <c r="AN20" s="18">
        <f t="shared" si="11"/>
        <v>0</v>
      </c>
      <c r="AO20" s="70" t="e">
        <f>VLOOKUP(F20,'LIST-2'!$E$3:$F$11,2,FALSE)</f>
        <v>#N/A</v>
      </c>
      <c r="AP20" s="70">
        <f t="shared" si="12"/>
        <v>0</v>
      </c>
    </row>
    <row r="21" spans="1:42" x14ac:dyDescent="0.15">
      <c r="A21" s="22">
        <v>15</v>
      </c>
      <c r="B21" s="36"/>
      <c r="C21" s="11"/>
      <c r="D21" s="20"/>
      <c r="E21" s="12"/>
      <c r="F21" s="11"/>
      <c r="G21" s="13"/>
      <c r="H21" s="5"/>
      <c r="I21" s="5"/>
      <c r="J21" s="5"/>
      <c r="K21" s="5"/>
      <c r="L21" s="6"/>
      <c r="M21" s="6"/>
      <c r="N21" s="6"/>
      <c r="O21" s="7"/>
      <c r="P21" s="7"/>
      <c r="Q21" s="37"/>
      <c r="R21" s="23" t="str">
        <f t="shared" si="0"/>
        <v xml:space="preserve"> </v>
      </c>
      <c r="S21" s="14" t="e">
        <f>VLOOKUP(R21,'LIST-1'!$E$4:$F$179,2,FALSE)</f>
        <v>#N/A</v>
      </c>
      <c r="T21" s="14" t="str">
        <f t="shared" si="1"/>
        <v xml:space="preserve"> </v>
      </c>
      <c r="U21" s="14" t="e">
        <f>VLOOKUP(T21,'LIST-1'!$E$4:$F$179,2,FALSE)</f>
        <v>#N/A</v>
      </c>
      <c r="V21" s="14" t="str">
        <f t="shared" si="2"/>
        <v xml:space="preserve"> </v>
      </c>
      <c r="W21" s="14" t="e">
        <f>VLOOKUP(V21,'LIST-1'!$E$4:$F$179,2,FALSE)</f>
        <v>#N/A</v>
      </c>
      <c r="X21" s="14" t="str">
        <f t="shared" si="3"/>
        <v xml:space="preserve"> </v>
      </c>
      <c r="Y21" s="14" t="e">
        <f>VLOOKUP(X21,'LIST-1'!$E$4:$F$179,2,FALSE)</f>
        <v>#N/A</v>
      </c>
      <c r="Z21" s="14" t="str">
        <f t="shared" si="4"/>
        <v xml:space="preserve"> </v>
      </c>
      <c r="AA21" s="14" t="e">
        <f>VLOOKUP(Z21,'LIST-1'!$E$4:$F$179,2,FALSE)</f>
        <v>#N/A</v>
      </c>
      <c r="AB21" s="14" t="str">
        <f t="shared" si="5"/>
        <v xml:space="preserve"> </v>
      </c>
      <c r="AC21" s="14" t="e">
        <f>VLOOKUP(AB21,'LIST-1'!$E$4:$F$179,2,FALSE)</f>
        <v>#N/A</v>
      </c>
      <c r="AD21" s="14" t="str">
        <f t="shared" si="6"/>
        <v xml:space="preserve"> </v>
      </c>
      <c r="AE21" s="14" t="e">
        <f>VLOOKUP(AD21,'LIST-1'!$E$4:$F$179,2,FALSE)</f>
        <v>#N/A</v>
      </c>
      <c r="AF21" s="14" t="str">
        <f t="shared" si="7"/>
        <v xml:space="preserve"> </v>
      </c>
      <c r="AG21" s="14" t="e">
        <f>VLOOKUP(AF21,'LIST-1'!$E$4:$F$179,2,FALSE)</f>
        <v>#N/A</v>
      </c>
      <c r="AH21" s="14" t="str">
        <f t="shared" si="8"/>
        <v xml:space="preserve"> </v>
      </c>
      <c r="AI21" s="14" t="e">
        <f>VLOOKUP(AH21,'LIST-1'!$E$4:$F$179,2,FALSE)</f>
        <v>#N/A</v>
      </c>
      <c r="AJ21" s="14" t="str">
        <f t="shared" si="9"/>
        <v xml:space="preserve"> </v>
      </c>
      <c r="AK21" s="14" t="e">
        <f>VLOOKUP(AJ21,'LIST-1'!$E$4:$F$179,2,FALSE)</f>
        <v>#N/A</v>
      </c>
      <c r="AL21" s="14" t="str">
        <f t="shared" si="10"/>
        <v xml:space="preserve"> </v>
      </c>
      <c r="AM21" s="14" t="e">
        <f>VLOOKUP(AL21,'LIST-1'!$E$4:$F$179,2,FALSE)</f>
        <v>#N/A</v>
      </c>
      <c r="AN21" s="18">
        <f t="shared" si="11"/>
        <v>0</v>
      </c>
      <c r="AO21" s="70" t="e">
        <f>VLOOKUP(F21,'LIST-2'!$E$3:$F$11,2,FALSE)</f>
        <v>#N/A</v>
      </c>
      <c r="AP21" s="70">
        <f t="shared" si="12"/>
        <v>0</v>
      </c>
    </row>
    <row r="22" spans="1:42" x14ac:dyDescent="0.15">
      <c r="A22" s="22">
        <v>16</v>
      </c>
      <c r="B22" s="36"/>
      <c r="C22" s="11"/>
      <c r="D22" s="20"/>
      <c r="E22" s="12"/>
      <c r="F22" s="11"/>
      <c r="G22" s="13"/>
      <c r="H22" s="5"/>
      <c r="I22" s="5"/>
      <c r="J22" s="5"/>
      <c r="K22" s="5"/>
      <c r="L22" s="6"/>
      <c r="M22" s="6"/>
      <c r="N22" s="6"/>
      <c r="O22" s="7"/>
      <c r="P22" s="7"/>
      <c r="Q22" s="37"/>
      <c r="R22" s="23" t="str">
        <f t="shared" si="0"/>
        <v xml:space="preserve"> </v>
      </c>
      <c r="S22" s="14" t="e">
        <f>VLOOKUP(R22,'LIST-1'!$E$4:$F$179,2,FALSE)</f>
        <v>#N/A</v>
      </c>
      <c r="T22" s="14" t="str">
        <f t="shared" si="1"/>
        <v xml:space="preserve"> </v>
      </c>
      <c r="U22" s="14" t="e">
        <f>VLOOKUP(T22,'LIST-1'!$E$4:$F$179,2,FALSE)</f>
        <v>#N/A</v>
      </c>
      <c r="V22" s="14" t="str">
        <f t="shared" si="2"/>
        <v xml:space="preserve"> </v>
      </c>
      <c r="W22" s="14" t="e">
        <f>VLOOKUP(V22,'LIST-1'!$E$4:$F$179,2,FALSE)</f>
        <v>#N/A</v>
      </c>
      <c r="X22" s="14" t="str">
        <f t="shared" si="3"/>
        <v xml:space="preserve"> </v>
      </c>
      <c r="Y22" s="14" t="e">
        <f>VLOOKUP(X22,'LIST-1'!$E$4:$F$179,2,FALSE)</f>
        <v>#N/A</v>
      </c>
      <c r="Z22" s="14" t="str">
        <f t="shared" si="4"/>
        <v xml:space="preserve"> </v>
      </c>
      <c r="AA22" s="14" t="e">
        <f>VLOOKUP(Z22,'LIST-1'!$E$4:$F$179,2,FALSE)</f>
        <v>#N/A</v>
      </c>
      <c r="AB22" s="14" t="str">
        <f t="shared" si="5"/>
        <v xml:space="preserve"> </v>
      </c>
      <c r="AC22" s="14" t="e">
        <f>VLOOKUP(AB22,'LIST-1'!$E$4:$F$179,2,FALSE)</f>
        <v>#N/A</v>
      </c>
      <c r="AD22" s="14" t="str">
        <f t="shared" si="6"/>
        <v xml:space="preserve"> </v>
      </c>
      <c r="AE22" s="14" t="e">
        <f>VLOOKUP(AD22,'LIST-1'!$E$4:$F$179,2,FALSE)</f>
        <v>#N/A</v>
      </c>
      <c r="AF22" s="14" t="str">
        <f t="shared" si="7"/>
        <v xml:space="preserve"> </v>
      </c>
      <c r="AG22" s="14" t="e">
        <f>VLOOKUP(AF22,'LIST-1'!$E$4:$F$179,2,FALSE)</f>
        <v>#N/A</v>
      </c>
      <c r="AH22" s="14" t="str">
        <f t="shared" si="8"/>
        <v xml:space="preserve"> </v>
      </c>
      <c r="AI22" s="14" t="e">
        <f>VLOOKUP(AH22,'LIST-1'!$E$4:$F$179,2,FALSE)</f>
        <v>#N/A</v>
      </c>
      <c r="AJ22" s="14" t="str">
        <f t="shared" si="9"/>
        <v xml:space="preserve"> </v>
      </c>
      <c r="AK22" s="14" t="e">
        <f>VLOOKUP(AJ22,'LIST-1'!$E$4:$F$179,2,FALSE)</f>
        <v>#N/A</v>
      </c>
      <c r="AL22" s="14" t="str">
        <f t="shared" si="10"/>
        <v xml:space="preserve"> </v>
      </c>
      <c r="AM22" s="14" t="e">
        <f>VLOOKUP(AL22,'LIST-1'!$E$4:$F$179,2,FALSE)</f>
        <v>#N/A</v>
      </c>
      <c r="AN22" s="18">
        <f t="shared" si="11"/>
        <v>0</v>
      </c>
      <c r="AO22" s="70" t="e">
        <f>VLOOKUP(F22,'LIST-2'!$E$3:$F$11,2,FALSE)</f>
        <v>#N/A</v>
      </c>
      <c r="AP22" s="70">
        <f t="shared" si="12"/>
        <v>0</v>
      </c>
    </row>
    <row r="23" spans="1:42" x14ac:dyDescent="0.15">
      <c r="A23" s="22">
        <v>17</v>
      </c>
      <c r="B23" s="36"/>
      <c r="C23" s="11"/>
      <c r="D23" s="20"/>
      <c r="E23" s="12"/>
      <c r="F23" s="11"/>
      <c r="G23" s="13"/>
      <c r="H23" s="5"/>
      <c r="I23" s="5"/>
      <c r="J23" s="5"/>
      <c r="K23" s="5"/>
      <c r="L23" s="6"/>
      <c r="M23" s="6"/>
      <c r="N23" s="6"/>
      <c r="O23" s="7"/>
      <c r="P23" s="7"/>
      <c r="Q23" s="37"/>
      <c r="R23" s="23" t="str">
        <f t="shared" si="0"/>
        <v xml:space="preserve"> </v>
      </c>
      <c r="S23" s="14" t="e">
        <f>VLOOKUP(R23,'LIST-1'!$E$4:$F$179,2,FALSE)</f>
        <v>#N/A</v>
      </c>
      <c r="T23" s="14" t="str">
        <f t="shared" si="1"/>
        <v xml:space="preserve"> </v>
      </c>
      <c r="U23" s="14" t="e">
        <f>VLOOKUP(T23,'LIST-1'!$E$4:$F$179,2,FALSE)</f>
        <v>#N/A</v>
      </c>
      <c r="V23" s="14" t="str">
        <f t="shared" si="2"/>
        <v xml:space="preserve"> </v>
      </c>
      <c r="W23" s="14" t="e">
        <f>VLOOKUP(V23,'LIST-1'!$E$4:$F$179,2,FALSE)</f>
        <v>#N/A</v>
      </c>
      <c r="X23" s="14" t="str">
        <f t="shared" si="3"/>
        <v xml:space="preserve"> </v>
      </c>
      <c r="Y23" s="14" t="e">
        <f>VLOOKUP(X23,'LIST-1'!$E$4:$F$179,2,FALSE)</f>
        <v>#N/A</v>
      </c>
      <c r="Z23" s="14" t="str">
        <f t="shared" si="4"/>
        <v xml:space="preserve"> </v>
      </c>
      <c r="AA23" s="14" t="e">
        <f>VLOOKUP(Z23,'LIST-1'!$E$4:$F$179,2,FALSE)</f>
        <v>#N/A</v>
      </c>
      <c r="AB23" s="14" t="str">
        <f t="shared" si="5"/>
        <v xml:space="preserve"> </v>
      </c>
      <c r="AC23" s="14" t="e">
        <f>VLOOKUP(AB23,'LIST-1'!$E$4:$F$179,2,FALSE)</f>
        <v>#N/A</v>
      </c>
      <c r="AD23" s="14" t="str">
        <f t="shared" si="6"/>
        <v xml:space="preserve"> </v>
      </c>
      <c r="AE23" s="14" t="e">
        <f>VLOOKUP(AD23,'LIST-1'!$E$4:$F$179,2,FALSE)</f>
        <v>#N/A</v>
      </c>
      <c r="AF23" s="14" t="str">
        <f t="shared" si="7"/>
        <v xml:space="preserve"> </v>
      </c>
      <c r="AG23" s="14" t="e">
        <f>VLOOKUP(AF23,'LIST-1'!$E$4:$F$179,2,FALSE)</f>
        <v>#N/A</v>
      </c>
      <c r="AH23" s="14" t="str">
        <f t="shared" si="8"/>
        <v xml:space="preserve"> </v>
      </c>
      <c r="AI23" s="14" t="e">
        <f>VLOOKUP(AH23,'LIST-1'!$E$4:$F$179,2,FALSE)</f>
        <v>#N/A</v>
      </c>
      <c r="AJ23" s="14" t="str">
        <f t="shared" si="9"/>
        <v xml:space="preserve"> </v>
      </c>
      <c r="AK23" s="14" t="e">
        <f>VLOOKUP(AJ23,'LIST-1'!$E$4:$F$179,2,FALSE)</f>
        <v>#N/A</v>
      </c>
      <c r="AL23" s="14" t="str">
        <f t="shared" si="10"/>
        <v xml:space="preserve"> </v>
      </c>
      <c r="AM23" s="14" t="e">
        <f>VLOOKUP(AL23,'LIST-1'!$E$4:$F$179,2,FALSE)</f>
        <v>#N/A</v>
      </c>
      <c r="AN23" s="18">
        <f t="shared" si="11"/>
        <v>0</v>
      </c>
      <c r="AO23" s="70" t="e">
        <f>VLOOKUP(F23,'LIST-2'!$E$3:$F$11,2,FALSE)</f>
        <v>#N/A</v>
      </c>
      <c r="AP23" s="70">
        <f t="shared" si="12"/>
        <v>0</v>
      </c>
    </row>
    <row r="24" spans="1:42" x14ac:dyDescent="0.15">
      <c r="A24" s="22">
        <v>18</v>
      </c>
      <c r="B24" s="36"/>
      <c r="C24" s="11"/>
      <c r="D24" s="20"/>
      <c r="E24" s="12"/>
      <c r="F24" s="11"/>
      <c r="G24" s="13"/>
      <c r="H24" s="5"/>
      <c r="I24" s="5"/>
      <c r="J24" s="5"/>
      <c r="K24" s="5"/>
      <c r="L24" s="6"/>
      <c r="M24" s="6"/>
      <c r="N24" s="6"/>
      <c r="O24" s="7"/>
      <c r="P24" s="7"/>
      <c r="Q24" s="37"/>
      <c r="R24" s="23" t="str">
        <f t="shared" si="0"/>
        <v xml:space="preserve"> </v>
      </c>
      <c r="S24" s="14" t="e">
        <f>VLOOKUP(R24,'LIST-1'!$E$4:$F$179,2,FALSE)</f>
        <v>#N/A</v>
      </c>
      <c r="T24" s="14" t="str">
        <f t="shared" si="1"/>
        <v xml:space="preserve"> </v>
      </c>
      <c r="U24" s="14" t="e">
        <f>VLOOKUP(T24,'LIST-1'!$E$4:$F$179,2,FALSE)</f>
        <v>#N/A</v>
      </c>
      <c r="V24" s="14" t="str">
        <f t="shared" si="2"/>
        <v xml:space="preserve"> </v>
      </c>
      <c r="W24" s="14" t="e">
        <f>VLOOKUP(V24,'LIST-1'!$E$4:$F$179,2,FALSE)</f>
        <v>#N/A</v>
      </c>
      <c r="X24" s="14" t="str">
        <f t="shared" si="3"/>
        <v xml:space="preserve"> </v>
      </c>
      <c r="Y24" s="14" t="e">
        <f>VLOOKUP(X24,'LIST-1'!$E$4:$F$179,2,FALSE)</f>
        <v>#N/A</v>
      </c>
      <c r="Z24" s="14" t="str">
        <f t="shared" si="4"/>
        <v xml:space="preserve"> </v>
      </c>
      <c r="AA24" s="14" t="e">
        <f>VLOOKUP(Z24,'LIST-1'!$E$4:$F$179,2,FALSE)</f>
        <v>#N/A</v>
      </c>
      <c r="AB24" s="14" t="str">
        <f t="shared" si="5"/>
        <v xml:space="preserve"> </v>
      </c>
      <c r="AC24" s="14" t="e">
        <f>VLOOKUP(AB24,'LIST-1'!$E$4:$F$179,2,FALSE)</f>
        <v>#N/A</v>
      </c>
      <c r="AD24" s="14" t="str">
        <f t="shared" si="6"/>
        <v xml:space="preserve"> </v>
      </c>
      <c r="AE24" s="14" t="e">
        <f>VLOOKUP(AD24,'LIST-1'!$E$4:$F$179,2,FALSE)</f>
        <v>#N/A</v>
      </c>
      <c r="AF24" s="14" t="str">
        <f t="shared" si="7"/>
        <v xml:space="preserve"> </v>
      </c>
      <c r="AG24" s="14" t="e">
        <f>VLOOKUP(AF24,'LIST-1'!$E$4:$F$179,2,FALSE)</f>
        <v>#N/A</v>
      </c>
      <c r="AH24" s="14" t="str">
        <f t="shared" si="8"/>
        <v xml:space="preserve"> </v>
      </c>
      <c r="AI24" s="14" t="e">
        <f>VLOOKUP(AH24,'LIST-1'!$E$4:$F$179,2,FALSE)</f>
        <v>#N/A</v>
      </c>
      <c r="AJ24" s="14" t="str">
        <f t="shared" si="9"/>
        <v xml:space="preserve"> </v>
      </c>
      <c r="AK24" s="14" t="e">
        <f>VLOOKUP(AJ24,'LIST-1'!$E$4:$F$179,2,FALSE)</f>
        <v>#N/A</v>
      </c>
      <c r="AL24" s="14" t="str">
        <f t="shared" si="10"/>
        <v xml:space="preserve"> </v>
      </c>
      <c r="AM24" s="14" t="e">
        <f>VLOOKUP(AL24,'LIST-1'!$E$4:$F$179,2,FALSE)</f>
        <v>#N/A</v>
      </c>
      <c r="AN24" s="18">
        <f t="shared" si="11"/>
        <v>0</v>
      </c>
      <c r="AO24" s="70" t="e">
        <f>VLOOKUP(F24,'LIST-2'!$E$3:$F$11,2,FALSE)</f>
        <v>#N/A</v>
      </c>
      <c r="AP24" s="70">
        <f t="shared" si="12"/>
        <v>0</v>
      </c>
    </row>
    <row r="25" spans="1:42" x14ac:dyDescent="0.15">
      <c r="A25" s="22">
        <v>19</v>
      </c>
      <c r="B25" s="36"/>
      <c r="C25" s="11"/>
      <c r="D25" s="20"/>
      <c r="E25" s="12"/>
      <c r="F25" s="11"/>
      <c r="G25" s="13"/>
      <c r="H25" s="5"/>
      <c r="I25" s="5"/>
      <c r="J25" s="5"/>
      <c r="K25" s="5"/>
      <c r="L25" s="6"/>
      <c r="M25" s="6"/>
      <c r="N25" s="6"/>
      <c r="O25" s="7"/>
      <c r="P25" s="7"/>
      <c r="Q25" s="37"/>
      <c r="R25" s="23" t="str">
        <f t="shared" si="0"/>
        <v xml:space="preserve"> </v>
      </c>
      <c r="S25" s="14" t="e">
        <f>VLOOKUP(R25,'LIST-1'!$E$4:$F$179,2,FALSE)</f>
        <v>#N/A</v>
      </c>
      <c r="T25" s="14" t="str">
        <f t="shared" si="1"/>
        <v xml:space="preserve"> </v>
      </c>
      <c r="U25" s="14" t="e">
        <f>VLOOKUP(T25,'LIST-1'!$E$4:$F$179,2,FALSE)</f>
        <v>#N/A</v>
      </c>
      <c r="V25" s="14" t="str">
        <f t="shared" si="2"/>
        <v xml:space="preserve"> </v>
      </c>
      <c r="W25" s="14" t="e">
        <f>VLOOKUP(V25,'LIST-1'!$E$4:$F$179,2,FALSE)</f>
        <v>#N/A</v>
      </c>
      <c r="X25" s="14" t="str">
        <f t="shared" si="3"/>
        <v xml:space="preserve"> </v>
      </c>
      <c r="Y25" s="14" t="e">
        <f>VLOOKUP(X25,'LIST-1'!$E$4:$F$179,2,FALSE)</f>
        <v>#N/A</v>
      </c>
      <c r="Z25" s="14" t="str">
        <f t="shared" si="4"/>
        <v xml:space="preserve"> </v>
      </c>
      <c r="AA25" s="14" t="e">
        <f>VLOOKUP(Z25,'LIST-1'!$E$4:$F$179,2,FALSE)</f>
        <v>#N/A</v>
      </c>
      <c r="AB25" s="14" t="str">
        <f t="shared" si="5"/>
        <v xml:space="preserve"> </v>
      </c>
      <c r="AC25" s="14" t="e">
        <f>VLOOKUP(AB25,'LIST-1'!$E$4:$F$179,2,FALSE)</f>
        <v>#N/A</v>
      </c>
      <c r="AD25" s="14" t="str">
        <f t="shared" si="6"/>
        <v xml:space="preserve"> </v>
      </c>
      <c r="AE25" s="14" t="e">
        <f>VLOOKUP(AD25,'LIST-1'!$E$4:$F$179,2,FALSE)</f>
        <v>#N/A</v>
      </c>
      <c r="AF25" s="14" t="str">
        <f t="shared" si="7"/>
        <v xml:space="preserve"> </v>
      </c>
      <c r="AG25" s="14" t="e">
        <f>VLOOKUP(AF25,'LIST-1'!$E$4:$F$179,2,FALSE)</f>
        <v>#N/A</v>
      </c>
      <c r="AH25" s="14" t="str">
        <f t="shared" si="8"/>
        <v xml:space="preserve"> </v>
      </c>
      <c r="AI25" s="14" t="e">
        <f>VLOOKUP(AH25,'LIST-1'!$E$4:$F$179,2,FALSE)</f>
        <v>#N/A</v>
      </c>
      <c r="AJ25" s="14" t="str">
        <f t="shared" si="9"/>
        <v xml:space="preserve"> </v>
      </c>
      <c r="AK25" s="14" t="e">
        <f>VLOOKUP(AJ25,'LIST-1'!$E$4:$F$179,2,FALSE)</f>
        <v>#N/A</v>
      </c>
      <c r="AL25" s="14" t="str">
        <f t="shared" si="10"/>
        <v xml:space="preserve"> </v>
      </c>
      <c r="AM25" s="14" t="e">
        <f>VLOOKUP(AL25,'LIST-1'!$E$4:$F$179,2,FALSE)</f>
        <v>#N/A</v>
      </c>
      <c r="AN25" s="18">
        <f t="shared" si="11"/>
        <v>0</v>
      </c>
      <c r="AO25" s="70" t="e">
        <f>VLOOKUP(F25,'LIST-2'!$E$3:$F$11,2,FALSE)</f>
        <v>#N/A</v>
      </c>
      <c r="AP25" s="70">
        <f t="shared" si="12"/>
        <v>0</v>
      </c>
    </row>
    <row r="26" spans="1:42" x14ac:dyDescent="0.15">
      <c r="A26" s="22">
        <v>20</v>
      </c>
      <c r="B26" s="36"/>
      <c r="C26" s="11"/>
      <c r="D26" s="20"/>
      <c r="E26" s="12"/>
      <c r="F26" s="11"/>
      <c r="G26" s="13"/>
      <c r="H26" s="5"/>
      <c r="I26" s="5"/>
      <c r="J26" s="5"/>
      <c r="K26" s="5"/>
      <c r="L26" s="6"/>
      <c r="M26" s="6"/>
      <c r="N26" s="6"/>
      <c r="O26" s="7"/>
      <c r="P26" s="7"/>
      <c r="Q26" s="37"/>
      <c r="R26" s="23" t="str">
        <f t="shared" si="0"/>
        <v xml:space="preserve"> </v>
      </c>
      <c r="S26" s="14" t="e">
        <f>VLOOKUP(R26,'LIST-1'!$E$4:$F$179,2,FALSE)</f>
        <v>#N/A</v>
      </c>
      <c r="T26" s="14" t="str">
        <f t="shared" si="1"/>
        <v xml:space="preserve"> </v>
      </c>
      <c r="U26" s="14" t="e">
        <f>VLOOKUP(T26,'LIST-1'!$E$4:$F$179,2,FALSE)</f>
        <v>#N/A</v>
      </c>
      <c r="V26" s="14" t="str">
        <f t="shared" si="2"/>
        <v xml:space="preserve"> </v>
      </c>
      <c r="W26" s="14" t="e">
        <f>VLOOKUP(V26,'LIST-1'!$E$4:$F$179,2,FALSE)</f>
        <v>#N/A</v>
      </c>
      <c r="X26" s="14" t="str">
        <f t="shared" si="3"/>
        <v xml:space="preserve"> </v>
      </c>
      <c r="Y26" s="14" t="e">
        <f>VLOOKUP(X26,'LIST-1'!$E$4:$F$179,2,FALSE)</f>
        <v>#N/A</v>
      </c>
      <c r="Z26" s="14" t="str">
        <f t="shared" si="4"/>
        <v xml:space="preserve"> </v>
      </c>
      <c r="AA26" s="14" t="e">
        <f>VLOOKUP(Z26,'LIST-1'!$E$4:$F$179,2,FALSE)</f>
        <v>#N/A</v>
      </c>
      <c r="AB26" s="14" t="str">
        <f t="shared" si="5"/>
        <v xml:space="preserve"> </v>
      </c>
      <c r="AC26" s="14" t="e">
        <f>VLOOKUP(AB26,'LIST-1'!$E$4:$F$179,2,FALSE)</f>
        <v>#N/A</v>
      </c>
      <c r="AD26" s="14" t="str">
        <f t="shared" si="6"/>
        <v xml:space="preserve"> </v>
      </c>
      <c r="AE26" s="14" t="e">
        <f>VLOOKUP(AD26,'LIST-1'!$E$4:$F$179,2,FALSE)</f>
        <v>#N/A</v>
      </c>
      <c r="AF26" s="14" t="str">
        <f t="shared" si="7"/>
        <v xml:space="preserve"> </v>
      </c>
      <c r="AG26" s="14" t="e">
        <f>VLOOKUP(AF26,'LIST-1'!$E$4:$F$179,2,FALSE)</f>
        <v>#N/A</v>
      </c>
      <c r="AH26" s="14" t="str">
        <f t="shared" si="8"/>
        <v xml:space="preserve"> </v>
      </c>
      <c r="AI26" s="14" t="e">
        <f>VLOOKUP(AH26,'LIST-1'!$E$4:$F$179,2,FALSE)</f>
        <v>#N/A</v>
      </c>
      <c r="AJ26" s="14" t="str">
        <f t="shared" si="9"/>
        <v xml:space="preserve"> </v>
      </c>
      <c r="AK26" s="14" t="e">
        <f>VLOOKUP(AJ26,'LIST-1'!$E$4:$F$179,2,FALSE)</f>
        <v>#N/A</v>
      </c>
      <c r="AL26" s="14" t="str">
        <f t="shared" si="10"/>
        <v xml:space="preserve"> </v>
      </c>
      <c r="AM26" s="14" t="e">
        <f>VLOOKUP(AL26,'LIST-1'!$E$4:$F$179,2,FALSE)</f>
        <v>#N/A</v>
      </c>
      <c r="AN26" s="18">
        <f t="shared" si="11"/>
        <v>0</v>
      </c>
      <c r="AO26" s="70" t="e">
        <f>VLOOKUP(F26,'LIST-2'!$E$3:$F$11,2,FALSE)</f>
        <v>#N/A</v>
      </c>
      <c r="AP26" s="70">
        <f t="shared" si="12"/>
        <v>0</v>
      </c>
    </row>
    <row r="27" spans="1:42" x14ac:dyDescent="0.15">
      <c r="A27" s="22">
        <v>21</v>
      </c>
      <c r="B27" s="36"/>
      <c r="C27" s="11"/>
      <c r="D27" s="20"/>
      <c r="E27" s="12"/>
      <c r="F27" s="11"/>
      <c r="G27" s="13"/>
      <c r="H27" s="5"/>
      <c r="I27" s="5"/>
      <c r="J27" s="5"/>
      <c r="K27" s="5"/>
      <c r="L27" s="6"/>
      <c r="M27" s="6"/>
      <c r="N27" s="6"/>
      <c r="O27" s="7"/>
      <c r="P27" s="7"/>
      <c r="Q27" s="37"/>
      <c r="R27" s="23" t="str">
        <f t="shared" si="0"/>
        <v xml:space="preserve"> </v>
      </c>
      <c r="S27" s="14" t="e">
        <f>VLOOKUP(R27,'LIST-1'!$E$4:$F$179,2,FALSE)</f>
        <v>#N/A</v>
      </c>
      <c r="T27" s="14" t="str">
        <f t="shared" si="1"/>
        <v xml:space="preserve"> </v>
      </c>
      <c r="U27" s="14" t="e">
        <f>VLOOKUP(T27,'LIST-1'!$E$4:$F$179,2,FALSE)</f>
        <v>#N/A</v>
      </c>
      <c r="V27" s="14" t="str">
        <f t="shared" si="2"/>
        <v xml:space="preserve"> </v>
      </c>
      <c r="W27" s="14" t="e">
        <f>VLOOKUP(V27,'LIST-1'!$E$4:$F$179,2,FALSE)</f>
        <v>#N/A</v>
      </c>
      <c r="X27" s="14" t="str">
        <f t="shared" si="3"/>
        <v xml:space="preserve"> </v>
      </c>
      <c r="Y27" s="14" t="e">
        <f>VLOOKUP(X27,'LIST-1'!$E$4:$F$179,2,FALSE)</f>
        <v>#N/A</v>
      </c>
      <c r="Z27" s="14" t="str">
        <f t="shared" si="4"/>
        <v xml:space="preserve"> </v>
      </c>
      <c r="AA27" s="14" t="e">
        <f>VLOOKUP(Z27,'LIST-1'!$E$4:$F$179,2,FALSE)</f>
        <v>#N/A</v>
      </c>
      <c r="AB27" s="14" t="str">
        <f t="shared" si="5"/>
        <v xml:space="preserve"> </v>
      </c>
      <c r="AC27" s="14" t="e">
        <f>VLOOKUP(AB27,'LIST-1'!$E$4:$F$179,2,FALSE)</f>
        <v>#N/A</v>
      </c>
      <c r="AD27" s="14" t="str">
        <f t="shared" si="6"/>
        <v xml:space="preserve"> </v>
      </c>
      <c r="AE27" s="14" t="e">
        <f>VLOOKUP(AD27,'LIST-1'!$E$4:$F$179,2,FALSE)</f>
        <v>#N/A</v>
      </c>
      <c r="AF27" s="14" t="str">
        <f t="shared" si="7"/>
        <v xml:space="preserve"> </v>
      </c>
      <c r="AG27" s="14" t="e">
        <f>VLOOKUP(AF27,'LIST-1'!$E$4:$F$179,2,FALSE)</f>
        <v>#N/A</v>
      </c>
      <c r="AH27" s="14" t="str">
        <f t="shared" si="8"/>
        <v xml:space="preserve"> </v>
      </c>
      <c r="AI27" s="14" t="e">
        <f>VLOOKUP(AH27,'LIST-1'!$E$4:$F$179,2,FALSE)</f>
        <v>#N/A</v>
      </c>
      <c r="AJ27" s="14" t="str">
        <f t="shared" si="9"/>
        <v xml:space="preserve"> </v>
      </c>
      <c r="AK27" s="14" t="e">
        <f>VLOOKUP(AJ27,'LIST-1'!$E$4:$F$179,2,FALSE)</f>
        <v>#N/A</v>
      </c>
      <c r="AL27" s="14" t="str">
        <f t="shared" si="10"/>
        <v xml:space="preserve"> </v>
      </c>
      <c r="AM27" s="14" t="e">
        <f>VLOOKUP(AL27,'LIST-1'!$E$4:$F$179,2,FALSE)</f>
        <v>#N/A</v>
      </c>
      <c r="AN27" s="18">
        <f t="shared" si="11"/>
        <v>0</v>
      </c>
      <c r="AO27" s="70" t="e">
        <f>VLOOKUP(F27,'LIST-2'!$E$3:$F$11,2,FALSE)</f>
        <v>#N/A</v>
      </c>
      <c r="AP27" s="70">
        <f t="shared" si="12"/>
        <v>0</v>
      </c>
    </row>
    <row r="28" spans="1:42" x14ac:dyDescent="0.15">
      <c r="A28" s="22">
        <v>22</v>
      </c>
      <c r="B28" s="36"/>
      <c r="C28" s="11"/>
      <c r="D28" s="20"/>
      <c r="E28" s="12"/>
      <c r="F28" s="11"/>
      <c r="G28" s="13"/>
      <c r="H28" s="5"/>
      <c r="I28" s="5"/>
      <c r="J28" s="5"/>
      <c r="K28" s="5"/>
      <c r="L28" s="6"/>
      <c r="M28" s="6"/>
      <c r="N28" s="6"/>
      <c r="O28" s="7"/>
      <c r="P28" s="7"/>
      <c r="Q28" s="37"/>
      <c r="R28" s="23" t="str">
        <f t="shared" si="0"/>
        <v xml:space="preserve"> </v>
      </c>
      <c r="S28" s="14" t="e">
        <f>VLOOKUP(R28,'LIST-1'!$E$4:$F$179,2,FALSE)</f>
        <v>#N/A</v>
      </c>
      <c r="T28" s="14" t="str">
        <f t="shared" si="1"/>
        <v xml:space="preserve"> </v>
      </c>
      <c r="U28" s="14" t="e">
        <f>VLOOKUP(T28,'LIST-1'!$E$4:$F$179,2,FALSE)</f>
        <v>#N/A</v>
      </c>
      <c r="V28" s="14" t="str">
        <f t="shared" si="2"/>
        <v xml:space="preserve"> </v>
      </c>
      <c r="W28" s="14" t="e">
        <f>VLOOKUP(V28,'LIST-1'!$E$4:$F$179,2,FALSE)</f>
        <v>#N/A</v>
      </c>
      <c r="X28" s="14" t="str">
        <f t="shared" si="3"/>
        <v xml:space="preserve"> </v>
      </c>
      <c r="Y28" s="14" t="e">
        <f>VLOOKUP(X28,'LIST-1'!$E$4:$F$179,2,FALSE)</f>
        <v>#N/A</v>
      </c>
      <c r="Z28" s="14" t="str">
        <f t="shared" si="4"/>
        <v xml:space="preserve"> </v>
      </c>
      <c r="AA28" s="14" t="e">
        <f>VLOOKUP(Z28,'LIST-1'!$E$4:$F$179,2,FALSE)</f>
        <v>#N/A</v>
      </c>
      <c r="AB28" s="14" t="str">
        <f t="shared" si="5"/>
        <v xml:space="preserve"> </v>
      </c>
      <c r="AC28" s="14" t="e">
        <f>VLOOKUP(AB28,'LIST-1'!$E$4:$F$179,2,FALSE)</f>
        <v>#N/A</v>
      </c>
      <c r="AD28" s="14" t="str">
        <f t="shared" si="6"/>
        <v xml:space="preserve"> </v>
      </c>
      <c r="AE28" s="14" t="e">
        <f>VLOOKUP(AD28,'LIST-1'!$E$4:$F$179,2,FALSE)</f>
        <v>#N/A</v>
      </c>
      <c r="AF28" s="14" t="str">
        <f t="shared" si="7"/>
        <v xml:space="preserve"> </v>
      </c>
      <c r="AG28" s="14" t="e">
        <f>VLOOKUP(AF28,'LIST-1'!$E$4:$F$179,2,FALSE)</f>
        <v>#N/A</v>
      </c>
      <c r="AH28" s="14" t="str">
        <f t="shared" si="8"/>
        <v xml:space="preserve"> </v>
      </c>
      <c r="AI28" s="14" t="e">
        <f>VLOOKUP(AH28,'LIST-1'!$E$4:$F$179,2,FALSE)</f>
        <v>#N/A</v>
      </c>
      <c r="AJ28" s="14" t="str">
        <f t="shared" si="9"/>
        <v xml:space="preserve"> </v>
      </c>
      <c r="AK28" s="14" t="e">
        <f>VLOOKUP(AJ28,'LIST-1'!$E$4:$F$179,2,FALSE)</f>
        <v>#N/A</v>
      </c>
      <c r="AL28" s="14" t="str">
        <f t="shared" si="10"/>
        <v xml:space="preserve"> </v>
      </c>
      <c r="AM28" s="14" t="e">
        <f>VLOOKUP(AL28,'LIST-1'!$E$4:$F$179,2,FALSE)</f>
        <v>#N/A</v>
      </c>
      <c r="AN28" s="18">
        <f t="shared" si="11"/>
        <v>0</v>
      </c>
      <c r="AO28" s="70" t="e">
        <f>VLOOKUP(F28,'LIST-2'!$E$3:$F$11,2,FALSE)</f>
        <v>#N/A</v>
      </c>
      <c r="AP28" s="70">
        <f t="shared" si="12"/>
        <v>0</v>
      </c>
    </row>
    <row r="29" spans="1:42" x14ac:dyDescent="0.15">
      <c r="A29" s="22">
        <v>23</v>
      </c>
      <c r="B29" s="36"/>
      <c r="C29" s="11"/>
      <c r="D29" s="20"/>
      <c r="E29" s="12"/>
      <c r="F29" s="11"/>
      <c r="G29" s="13"/>
      <c r="H29" s="5"/>
      <c r="I29" s="5"/>
      <c r="J29" s="5"/>
      <c r="K29" s="5"/>
      <c r="L29" s="6"/>
      <c r="M29" s="6"/>
      <c r="N29" s="6"/>
      <c r="O29" s="7"/>
      <c r="P29" s="7"/>
      <c r="Q29" s="37"/>
      <c r="R29" s="23" t="str">
        <f t="shared" si="0"/>
        <v xml:space="preserve"> </v>
      </c>
      <c r="S29" s="14" t="e">
        <f>VLOOKUP(R29,'LIST-1'!$E$4:$F$179,2,FALSE)</f>
        <v>#N/A</v>
      </c>
      <c r="T29" s="14" t="str">
        <f t="shared" si="1"/>
        <v xml:space="preserve"> </v>
      </c>
      <c r="U29" s="14" t="e">
        <f>VLOOKUP(T29,'LIST-1'!$E$4:$F$179,2,FALSE)</f>
        <v>#N/A</v>
      </c>
      <c r="V29" s="14" t="str">
        <f t="shared" si="2"/>
        <v xml:space="preserve"> </v>
      </c>
      <c r="W29" s="14" t="e">
        <f>VLOOKUP(V29,'LIST-1'!$E$4:$F$179,2,FALSE)</f>
        <v>#N/A</v>
      </c>
      <c r="X29" s="14" t="str">
        <f t="shared" si="3"/>
        <v xml:space="preserve"> </v>
      </c>
      <c r="Y29" s="14" t="e">
        <f>VLOOKUP(X29,'LIST-1'!$E$4:$F$179,2,FALSE)</f>
        <v>#N/A</v>
      </c>
      <c r="Z29" s="14" t="str">
        <f t="shared" si="4"/>
        <v xml:space="preserve"> </v>
      </c>
      <c r="AA29" s="14" t="e">
        <f>VLOOKUP(Z29,'LIST-1'!$E$4:$F$179,2,FALSE)</f>
        <v>#N/A</v>
      </c>
      <c r="AB29" s="14" t="str">
        <f t="shared" si="5"/>
        <v xml:space="preserve"> </v>
      </c>
      <c r="AC29" s="14" t="e">
        <f>VLOOKUP(AB29,'LIST-1'!$E$4:$F$179,2,FALSE)</f>
        <v>#N/A</v>
      </c>
      <c r="AD29" s="14" t="str">
        <f t="shared" si="6"/>
        <v xml:space="preserve"> </v>
      </c>
      <c r="AE29" s="14" t="e">
        <f>VLOOKUP(AD29,'LIST-1'!$E$4:$F$179,2,FALSE)</f>
        <v>#N/A</v>
      </c>
      <c r="AF29" s="14" t="str">
        <f t="shared" si="7"/>
        <v xml:space="preserve"> </v>
      </c>
      <c r="AG29" s="14" t="e">
        <f>VLOOKUP(AF29,'LIST-1'!$E$4:$F$179,2,FALSE)</f>
        <v>#N/A</v>
      </c>
      <c r="AH29" s="14" t="str">
        <f t="shared" si="8"/>
        <v xml:space="preserve"> </v>
      </c>
      <c r="AI29" s="14" t="e">
        <f>VLOOKUP(AH29,'LIST-1'!$E$4:$F$179,2,FALSE)</f>
        <v>#N/A</v>
      </c>
      <c r="AJ29" s="14" t="str">
        <f t="shared" si="9"/>
        <v xml:space="preserve"> </v>
      </c>
      <c r="AK29" s="14" t="e">
        <f>VLOOKUP(AJ29,'LIST-1'!$E$4:$F$179,2,FALSE)</f>
        <v>#N/A</v>
      </c>
      <c r="AL29" s="14" t="str">
        <f t="shared" si="10"/>
        <v xml:space="preserve"> </v>
      </c>
      <c r="AM29" s="14" t="e">
        <f>VLOOKUP(AL29,'LIST-1'!$E$4:$F$179,2,FALSE)</f>
        <v>#N/A</v>
      </c>
      <c r="AN29" s="18">
        <f t="shared" si="11"/>
        <v>0</v>
      </c>
      <c r="AO29" s="70" t="e">
        <f>VLOOKUP(F29,'LIST-2'!$E$3:$F$11,2,FALSE)</f>
        <v>#N/A</v>
      </c>
      <c r="AP29" s="70">
        <f t="shared" si="12"/>
        <v>0</v>
      </c>
    </row>
    <row r="30" spans="1:42" x14ac:dyDescent="0.15">
      <c r="A30" s="22">
        <v>24</v>
      </c>
      <c r="B30" s="36"/>
      <c r="C30" s="11"/>
      <c r="D30" s="20"/>
      <c r="E30" s="12"/>
      <c r="F30" s="11"/>
      <c r="G30" s="13"/>
      <c r="H30" s="5"/>
      <c r="I30" s="5"/>
      <c r="J30" s="5"/>
      <c r="K30" s="5"/>
      <c r="L30" s="6"/>
      <c r="M30" s="6"/>
      <c r="N30" s="6"/>
      <c r="O30" s="7"/>
      <c r="P30" s="7"/>
      <c r="Q30" s="37"/>
      <c r="R30" s="23" t="str">
        <f t="shared" si="0"/>
        <v xml:space="preserve"> </v>
      </c>
      <c r="S30" s="14" t="e">
        <f>VLOOKUP(R30,'LIST-1'!$E$4:$F$179,2,FALSE)</f>
        <v>#N/A</v>
      </c>
      <c r="T30" s="14" t="str">
        <f t="shared" si="1"/>
        <v xml:space="preserve"> </v>
      </c>
      <c r="U30" s="14" t="e">
        <f>VLOOKUP(T30,'LIST-1'!$E$4:$F$179,2,FALSE)</f>
        <v>#N/A</v>
      </c>
      <c r="V30" s="14" t="str">
        <f t="shared" si="2"/>
        <v xml:space="preserve"> </v>
      </c>
      <c r="W30" s="14" t="e">
        <f>VLOOKUP(V30,'LIST-1'!$E$4:$F$179,2,FALSE)</f>
        <v>#N/A</v>
      </c>
      <c r="X30" s="14" t="str">
        <f t="shared" si="3"/>
        <v xml:space="preserve"> </v>
      </c>
      <c r="Y30" s="14" t="e">
        <f>VLOOKUP(X30,'LIST-1'!$E$4:$F$179,2,FALSE)</f>
        <v>#N/A</v>
      </c>
      <c r="Z30" s="14" t="str">
        <f t="shared" si="4"/>
        <v xml:space="preserve"> </v>
      </c>
      <c r="AA30" s="14" t="e">
        <f>VLOOKUP(Z30,'LIST-1'!$E$4:$F$179,2,FALSE)</f>
        <v>#N/A</v>
      </c>
      <c r="AB30" s="14" t="str">
        <f t="shared" si="5"/>
        <v xml:space="preserve"> </v>
      </c>
      <c r="AC30" s="14" t="e">
        <f>VLOOKUP(AB30,'LIST-1'!$E$4:$F$179,2,FALSE)</f>
        <v>#N/A</v>
      </c>
      <c r="AD30" s="14" t="str">
        <f t="shared" si="6"/>
        <v xml:space="preserve"> </v>
      </c>
      <c r="AE30" s="14" t="e">
        <f>VLOOKUP(AD30,'LIST-1'!$E$4:$F$179,2,FALSE)</f>
        <v>#N/A</v>
      </c>
      <c r="AF30" s="14" t="str">
        <f t="shared" si="7"/>
        <v xml:space="preserve"> </v>
      </c>
      <c r="AG30" s="14" t="e">
        <f>VLOOKUP(AF30,'LIST-1'!$E$4:$F$179,2,FALSE)</f>
        <v>#N/A</v>
      </c>
      <c r="AH30" s="14" t="str">
        <f t="shared" si="8"/>
        <v xml:space="preserve"> </v>
      </c>
      <c r="AI30" s="14" t="e">
        <f>VLOOKUP(AH30,'LIST-1'!$E$4:$F$179,2,FALSE)</f>
        <v>#N/A</v>
      </c>
      <c r="AJ30" s="14" t="str">
        <f t="shared" si="9"/>
        <v xml:space="preserve"> </v>
      </c>
      <c r="AK30" s="14" t="e">
        <f>VLOOKUP(AJ30,'LIST-1'!$E$4:$F$179,2,FALSE)</f>
        <v>#N/A</v>
      </c>
      <c r="AL30" s="14" t="str">
        <f t="shared" si="10"/>
        <v xml:space="preserve"> </v>
      </c>
      <c r="AM30" s="14" t="e">
        <f>VLOOKUP(AL30,'LIST-1'!$E$4:$F$179,2,FALSE)</f>
        <v>#N/A</v>
      </c>
      <c r="AN30" s="18">
        <f t="shared" si="11"/>
        <v>0</v>
      </c>
      <c r="AO30" s="70" t="e">
        <f>VLOOKUP(F30,'LIST-2'!$E$3:$F$11,2,FALSE)</f>
        <v>#N/A</v>
      </c>
      <c r="AP30" s="70">
        <f t="shared" si="12"/>
        <v>0</v>
      </c>
    </row>
    <row r="31" spans="1:42" x14ac:dyDescent="0.15">
      <c r="A31" s="22">
        <v>25</v>
      </c>
      <c r="B31" s="36"/>
      <c r="C31" s="11"/>
      <c r="D31" s="20"/>
      <c r="E31" s="12"/>
      <c r="F31" s="11"/>
      <c r="G31" s="13"/>
      <c r="H31" s="5"/>
      <c r="I31" s="5"/>
      <c r="J31" s="5"/>
      <c r="K31" s="5"/>
      <c r="L31" s="6"/>
      <c r="M31" s="6"/>
      <c r="N31" s="6"/>
      <c r="O31" s="7"/>
      <c r="P31" s="7"/>
      <c r="Q31" s="37"/>
      <c r="R31" s="23" t="str">
        <f t="shared" si="0"/>
        <v xml:space="preserve"> </v>
      </c>
      <c r="S31" s="14" t="e">
        <f>VLOOKUP(R31,'LIST-1'!$E$4:$F$179,2,FALSE)</f>
        <v>#N/A</v>
      </c>
      <c r="T31" s="14" t="str">
        <f t="shared" si="1"/>
        <v xml:space="preserve"> </v>
      </c>
      <c r="U31" s="14" t="e">
        <f>VLOOKUP(T31,'LIST-1'!$E$4:$F$179,2,FALSE)</f>
        <v>#N/A</v>
      </c>
      <c r="V31" s="14" t="str">
        <f t="shared" si="2"/>
        <v xml:space="preserve"> </v>
      </c>
      <c r="W31" s="14" t="e">
        <f>VLOOKUP(V31,'LIST-1'!$E$4:$F$179,2,FALSE)</f>
        <v>#N/A</v>
      </c>
      <c r="X31" s="14" t="str">
        <f t="shared" si="3"/>
        <v xml:space="preserve"> </v>
      </c>
      <c r="Y31" s="14" t="e">
        <f>VLOOKUP(X31,'LIST-1'!$E$4:$F$179,2,FALSE)</f>
        <v>#N/A</v>
      </c>
      <c r="Z31" s="14" t="str">
        <f t="shared" si="4"/>
        <v xml:space="preserve"> </v>
      </c>
      <c r="AA31" s="14" t="e">
        <f>VLOOKUP(Z31,'LIST-1'!$E$4:$F$179,2,FALSE)</f>
        <v>#N/A</v>
      </c>
      <c r="AB31" s="14" t="str">
        <f t="shared" si="5"/>
        <v xml:space="preserve"> </v>
      </c>
      <c r="AC31" s="14" t="e">
        <f>VLOOKUP(AB31,'LIST-1'!$E$4:$F$179,2,FALSE)</f>
        <v>#N/A</v>
      </c>
      <c r="AD31" s="14" t="str">
        <f t="shared" si="6"/>
        <v xml:space="preserve"> </v>
      </c>
      <c r="AE31" s="14" t="e">
        <f>VLOOKUP(AD31,'LIST-1'!$E$4:$F$179,2,FALSE)</f>
        <v>#N/A</v>
      </c>
      <c r="AF31" s="14" t="str">
        <f t="shared" si="7"/>
        <v xml:space="preserve"> </v>
      </c>
      <c r="AG31" s="14" t="e">
        <f>VLOOKUP(AF31,'LIST-1'!$E$4:$F$179,2,FALSE)</f>
        <v>#N/A</v>
      </c>
      <c r="AH31" s="14" t="str">
        <f t="shared" si="8"/>
        <v xml:space="preserve"> </v>
      </c>
      <c r="AI31" s="14" t="e">
        <f>VLOOKUP(AH31,'LIST-1'!$E$4:$F$179,2,FALSE)</f>
        <v>#N/A</v>
      </c>
      <c r="AJ31" s="14" t="str">
        <f t="shared" si="9"/>
        <v xml:space="preserve"> </v>
      </c>
      <c r="AK31" s="14" t="e">
        <f>VLOOKUP(AJ31,'LIST-1'!$E$4:$F$179,2,FALSE)</f>
        <v>#N/A</v>
      </c>
      <c r="AL31" s="14" t="str">
        <f t="shared" si="10"/>
        <v xml:space="preserve"> </v>
      </c>
      <c r="AM31" s="14" t="e">
        <f>VLOOKUP(AL31,'LIST-1'!$E$4:$F$179,2,FALSE)</f>
        <v>#N/A</v>
      </c>
      <c r="AN31" s="18">
        <f t="shared" si="11"/>
        <v>0</v>
      </c>
      <c r="AO31" s="70" t="e">
        <f>VLOOKUP(F31,'LIST-2'!$E$3:$F$11,2,FALSE)</f>
        <v>#N/A</v>
      </c>
      <c r="AP31" s="70">
        <f t="shared" si="12"/>
        <v>0</v>
      </c>
    </row>
    <row r="32" spans="1:42" x14ac:dyDescent="0.15">
      <c r="A32" s="22">
        <v>26</v>
      </c>
      <c r="B32" s="36"/>
      <c r="C32" s="11"/>
      <c r="D32" s="20"/>
      <c r="E32" s="12"/>
      <c r="F32" s="11"/>
      <c r="G32" s="13"/>
      <c r="H32" s="5"/>
      <c r="I32" s="5"/>
      <c r="J32" s="5"/>
      <c r="K32" s="5"/>
      <c r="L32" s="6"/>
      <c r="M32" s="6"/>
      <c r="N32" s="6"/>
      <c r="O32" s="7"/>
      <c r="P32" s="7"/>
      <c r="Q32" s="37"/>
      <c r="R32" s="23" t="str">
        <f t="shared" si="0"/>
        <v xml:space="preserve"> </v>
      </c>
      <c r="S32" s="14" t="e">
        <f>VLOOKUP(R32,'LIST-1'!$E$4:$F$179,2,FALSE)</f>
        <v>#N/A</v>
      </c>
      <c r="T32" s="14" t="str">
        <f t="shared" si="1"/>
        <v xml:space="preserve"> </v>
      </c>
      <c r="U32" s="14" t="e">
        <f>VLOOKUP(T32,'LIST-1'!$E$4:$F$179,2,FALSE)</f>
        <v>#N/A</v>
      </c>
      <c r="V32" s="14" t="str">
        <f t="shared" si="2"/>
        <v xml:space="preserve"> </v>
      </c>
      <c r="W32" s="14" t="e">
        <f>VLOOKUP(V32,'LIST-1'!$E$4:$F$179,2,FALSE)</f>
        <v>#N/A</v>
      </c>
      <c r="X32" s="14" t="str">
        <f t="shared" si="3"/>
        <v xml:space="preserve"> </v>
      </c>
      <c r="Y32" s="14" t="e">
        <f>VLOOKUP(X32,'LIST-1'!$E$4:$F$179,2,FALSE)</f>
        <v>#N/A</v>
      </c>
      <c r="Z32" s="14" t="str">
        <f t="shared" si="4"/>
        <v xml:space="preserve"> </v>
      </c>
      <c r="AA32" s="14" t="e">
        <f>VLOOKUP(Z32,'LIST-1'!$E$4:$F$179,2,FALSE)</f>
        <v>#N/A</v>
      </c>
      <c r="AB32" s="14" t="str">
        <f t="shared" si="5"/>
        <v xml:space="preserve"> </v>
      </c>
      <c r="AC32" s="14" t="e">
        <f>VLOOKUP(AB32,'LIST-1'!$E$4:$F$179,2,FALSE)</f>
        <v>#N/A</v>
      </c>
      <c r="AD32" s="14" t="str">
        <f t="shared" si="6"/>
        <v xml:space="preserve"> </v>
      </c>
      <c r="AE32" s="14" t="e">
        <f>VLOOKUP(AD32,'LIST-1'!$E$4:$F$179,2,FALSE)</f>
        <v>#N/A</v>
      </c>
      <c r="AF32" s="14" t="str">
        <f t="shared" si="7"/>
        <v xml:space="preserve"> </v>
      </c>
      <c r="AG32" s="14" t="e">
        <f>VLOOKUP(AF32,'LIST-1'!$E$4:$F$179,2,FALSE)</f>
        <v>#N/A</v>
      </c>
      <c r="AH32" s="14" t="str">
        <f t="shared" si="8"/>
        <v xml:space="preserve"> </v>
      </c>
      <c r="AI32" s="14" t="e">
        <f>VLOOKUP(AH32,'LIST-1'!$E$4:$F$179,2,FALSE)</f>
        <v>#N/A</v>
      </c>
      <c r="AJ32" s="14" t="str">
        <f t="shared" si="9"/>
        <v xml:space="preserve"> </v>
      </c>
      <c r="AK32" s="14" t="e">
        <f>VLOOKUP(AJ32,'LIST-1'!$E$4:$F$179,2,FALSE)</f>
        <v>#N/A</v>
      </c>
      <c r="AL32" s="14" t="str">
        <f t="shared" si="10"/>
        <v xml:space="preserve"> </v>
      </c>
      <c r="AM32" s="14" t="e">
        <f>VLOOKUP(AL32,'LIST-1'!$E$4:$F$179,2,FALSE)</f>
        <v>#N/A</v>
      </c>
      <c r="AN32" s="18">
        <f t="shared" si="11"/>
        <v>0</v>
      </c>
      <c r="AO32" s="70" t="e">
        <f>VLOOKUP(F32,'LIST-2'!$E$3:$F$11,2,FALSE)</f>
        <v>#N/A</v>
      </c>
      <c r="AP32" s="70">
        <f t="shared" si="12"/>
        <v>0</v>
      </c>
    </row>
    <row r="33" spans="1:42" x14ac:dyDescent="0.15">
      <c r="A33" s="22">
        <v>27</v>
      </c>
      <c r="B33" s="36"/>
      <c r="C33" s="11"/>
      <c r="D33" s="20"/>
      <c r="E33" s="12"/>
      <c r="F33" s="11"/>
      <c r="G33" s="13"/>
      <c r="H33" s="5"/>
      <c r="I33" s="5"/>
      <c r="J33" s="5"/>
      <c r="K33" s="5"/>
      <c r="L33" s="6"/>
      <c r="M33" s="6"/>
      <c r="N33" s="6"/>
      <c r="O33" s="7"/>
      <c r="P33" s="7"/>
      <c r="Q33" s="37"/>
      <c r="R33" s="23" t="str">
        <f t="shared" si="0"/>
        <v xml:space="preserve"> </v>
      </c>
      <c r="S33" s="14" t="e">
        <f>VLOOKUP(R33,'LIST-1'!$E$4:$F$179,2,FALSE)</f>
        <v>#N/A</v>
      </c>
      <c r="T33" s="14" t="str">
        <f t="shared" si="1"/>
        <v xml:space="preserve"> </v>
      </c>
      <c r="U33" s="14" t="e">
        <f>VLOOKUP(T33,'LIST-1'!$E$4:$F$179,2,FALSE)</f>
        <v>#N/A</v>
      </c>
      <c r="V33" s="14" t="str">
        <f t="shared" si="2"/>
        <v xml:space="preserve"> </v>
      </c>
      <c r="W33" s="14" t="e">
        <f>VLOOKUP(V33,'LIST-1'!$E$4:$F$179,2,FALSE)</f>
        <v>#N/A</v>
      </c>
      <c r="X33" s="14" t="str">
        <f t="shared" si="3"/>
        <v xml:space="preserve"> </v>
      </c>
      <c r="Y33" s="14" t="e">
        <f>VLOOKUP(X33,'LIST-1'!$E$4:$F$179,2,FALSE)</f>
        <v>#N/A</v>
      </c>
      <c r="Z33" s="14" t="str">
        <f t="shared" si="4"/>
        <v xml:space="preserve"> </v>
      </c>
      <c r="AA33" s="14" t="e">
        <f>VLOOKUP(Z33,'LIST-1'!$E$4:$F$179,2,FALSE)</f>
        <v>#N/A</v>
      </c>
      <c r="AB33" s="14" t="str">
        <f t="shared" si="5"/>
        <v xml:space="preserve"> </v>
      </c>
      <c r="AC33" s="14" t="e">
        <f>VLOOKUP(AB33,'LIST-1'!$E$4:$F$179,2,FALSE)</f>
        <v>#N/A</v>
      </c>
      <c r="AD33" s="14" t="str">
        <f t="shared" si="6"/>
        <v xml:space="preserve"> </v>
      </c>
      <c r="AE33" s="14" t="e">
        <f>VLOOKUP(AD33,'LIST-1'!$E$4:$F$179,2,FALSE)</f>
        <v>#N/A</v>
      </c>
      <c r="AF33" s="14" t="str">
        <f t="shared" si="7"/>
        <v xml:space="preserve"> </v>
      </c>
      <c r="AG33" s="14" t="e">
        <f>VLOOKUP(AF33,'LIST-1'!$E$4:$F$179,2,FALSE)</f>
        <v>#N/A</v>
      </c>
      <c r="AH33" s="14" t="str">
        <f t="shared" si="8"/>
        <v xml:space="preserve"> </v>
      </c>
      <c r="AI33" s="14" t="e">
        <f>VLOOKUP(AH33,'LIST-1'!$E$4:$F$179,2,FALSE)</f>
        <v>#N/A</v>
      </c>
      <c r="AJ33" s="14" t="str">
        <f t="shared" si="9"/>
        <v xml:space="preserve"> </v>
      </c>
      <c r="AK33" s="14" t="e">
        <f>VLOOKUP(AJ33,'LIST-1'!$E$4:$F$179,2,FALSE)</f>
        <v>#N/A</v>
      </c>
      <c r="AL33" s="14" t="str">
        <f t="shared" si="10"/>
        <v xml:space="preserve"> </v>
      </c>
      <c r="AM33" s="14" t="e">
        <f>VLOOKUP(AL33,'LIST-1'!$E$4:$F$179,2,FALSE)</f>
        <v>#N/A</v>
      </c>
      <c r="AN33" s="18">
        <f t="shared" si="11"/>
        <v>0</v>
      </c>
      <c r="AO33" s="70" t="e">
        <f>VLOOKUP(F33,'LIST-2'!$E$3:$F$11,2,FALSE)</f>
        <v>#N/A</v>
      </c>
      <c r="AP33" s="70">
        <f t="shared" si="12"/>
        <v>0</v>
      </c>
    </row>
    <row r="34" spans="1:42" x14ac:dyDescent="0.15">
      <c r="A34" s="22">
        <v>28</v>
      </c>
      <c r="B34" s="36"/>
      <c r="C34" s="11"/>
      <c r="D34" s="20"/>
      <c r="E34" s="12"/>
      <c r="F34" s="11"/>
      <c r="G34" s="13"/>
      <c r="H34" s="5"/>
      <c r="I34" s="5"/>
      <c r="J34" s="5"/>
      <c r="K34" s="5"/>
      <c r="L34" s="6"/>
      <c r="M34" s="6"/>
      <c r="N34" s="6"/>
      <c r="O34" s="7"/>
      <c r="P34" s="7"/>
      <c r="Q34" s="37"/>
      <c r="R34" s="23" t="str">
        <f t="shared" si="0"/>
        <v xml:space="preserve"> </v>
      </c>
      <c r="S34" s="14" t="e">
        <f>VLOOKUP(R34,'LIST-1'!$E$4:$F$179,2,FALSE)</f>
        <v>#N/A</v>
      </c>
      <c r="T34" s="14" t="str">
        <f t="shared" si="1"/>
        <v xml:space="preserve"> </v>
      </c>
      <c r="U34" s="14" t="e">
        <f>VLOOKUP(T34,'LIST-1'!$E$4:$F$179,2,FALSE)</f>
        <v>#N/A</v>
      </c>
      <c r="V34" s="14" t="str">
        <f t="shared" si="2"/>
        <v xml:space="preserve"> </v>
      </c>
      <c r="W34" s="14" t="e">
        <f>VLOOKUP(V34,'LIST-1'!$E$4:$F$179,2,FALSE)</f>
        <v>#N/A</v>
      </c>
      <c r="X34" s="14" t="str">
        <f t="shared" si="3"/>
        <v xml:space="preserve"> </v>
      </c>
      <c r="Y34" s="14" t="e">
        <f>VLOOKUP(X34,'LIST-1'!$E$4:$F$179,2,FALSE)</f>
        <v>#N/A</v>
      </c>
      <c r="Z34" s="14" t="str">
        <f t="shared" si="4"/>
        <v xml:space="preserve"> </v>
      </c>
      <c r="AA34" s="14" t="e">
        <f>VLOOKUP(Z34,'LIST-1'!$E$4:$F$179,2,FALSE)</f>
        <v>#N/A</v>
      </c>
      <c r="AB34" s="14" t="str">
        <f t="shared" si="5"/>
        <v xml:space="preserve"> </v>
      </c>
      <c r="AC34" s="14" t="e">
        <f>VLOOKUP(AB34,'LIST-1'!$E$4:$F$179,2,FALSE)</f>
        <v>#N/A</v>
      </c>
      <c r="AD34" s="14" t="str">
        <f t="shared" si="6"/>
        <v xml:space="preserve"> </v>
      </c>
      <c r="AE34" s="14" t="e">
        <f>VLOOKUP(AD34,'LIST-1'!$E$4:$F$179,2,FALSE)</f>
        <v>#N/A</v>
      </c>
      <c r="AF34" s="14" t="str">
        <f t="shared" si="7"/>
        <v xml:space="preserve"> </v>
      </c>
      <c r="AG34" s="14" t="e">
        <f>VLOOKUP(AF34,'LIST-1'!$E$4:$F$179,2,FALSE)</f>
        <v>#N/A</v>
      </c>
      <c r="AH34" s="14" t="str">
        <f t="shared" si="8"/>
        <v xml:space="preserve"> </v>
      </c>
      <c r="AI34" s="14" t="e">
        <f>VLOOKUP(AH34,'LIST-1'!$E$4:$F$179,2,FALSE)</f>
        <v>#N/A</v>
      </c>
      <c r="AJ34" s="14" t="str">
        <f t="shared" si="9"/>
        <v xml:space="preserve"> </v>
      </c>
      <c r="AK34" s="14" t="e">
        <f>VLOOKUP(AJ34,'LIST-1'!$E$4:$F$179,2,FALSE)</f>
        <v>#N/A</v>
      </c>
      <c r="AL34" s="14" t="str">
        <f t="shared" si="10"/>
        <v xml:space="preserve"> </v>
      </c>
      <c r="AM34" s="14" t="e">
        <f>VLOOKUP(AL34,'LIST-1'!$E$4:$F$179,2,FALSE)</f>
        <v>#N/A</v>
      </c>
      <c r="AN34" s="18">
        <f t="shared" si="11"/>
        <v>0</v>
      </c>
      <c r="AO34" s="70" t="e">
        <f>VLOOKUP(F34,'LIST-2'!$E$3:$F$11,2,FALSE)</f>
        <v>#N/A</v>
      </c>
      <c r="AP34" s="70">
        <f t="shared" si="12"/>
        <v>0</v>
      </c>
    </row>
    <row r="35" spans="1:42" x14ac:dyDescent="0.15">
      <c r="A35" s="22">
        <v>29</v>
      </c>
      <c r="B35" s="36"/>
      <c r="C35" s="11"/>
      <c r="D35" s="20"/>
      <c r="E35" s="12"/>
      <c r="F35" s="11"/>
      <c r="G35" s="13"/>
      <c r="H35" s="5"/>
      <c r="I35" s="5"/>
      <c r="J35" s="5"/>
      <c r="K35" s="5"/>
      <c r="L35" s="6"/>
      <c r="M35" s="6"/>
      <c r="N35" s="6"/>
      <c r="O35" s="7"/>
      <c r="P35" s="7"/>
      <c r="Q35" s="37"/>
      <c r="R35" s="23" t="str">
        <f t="shared" si="0"/>
        <v xml:space="preserve"> </v>
      </c>
      <c r="S35" s="14" t="e">
        <f>VLOOKUP(R35,'LIST-1'!$E$4:$F$179,2,FALSE)</f>
        <v>#N/A</v>
      </c>
      <c r="T35" s="14" t="str">
        <f t="shared" si="1"/>
        <v xml:space="preserve"> </v>
      </c>
      <c r="U35" s="14" t="e">
        <f>VLOOKUP(T35,'LIST-1'!$E$4:$F$179,2,FALSE)</f>
        <v>#N/A</v>
      </c>
      <c r="V35" s="14" t="str">
        <f t="shared" si="2"/>
        <v xml:space="preserve"> </v>
      </c>
      <c r="W35" s="14" t="e">
        <f>VLOOKUP(V35,'LIST-1'!$E$4:$F$179,2,FALSE)</f>
        <v>#N/A</v>
      </c>
      <c r="X35" s="14" t="str">
        <f t="shared" si="3"/>
        <v xml:space="preserve"> </v>
      </c>
      <c r="Y35" s="14" t="e">
        <f>VLOOKUP(X35,'LIST-1'!$E$4:$F$179,2,FALSE)</f>
        <v>#N/A</v>
      </c>
      <c r="Z35" s="14" t="str">
        <f t="shared" si="4"/>
        <v xml:space="preserve"> </v>
      </c>
      <c r="AA35" s="14" t="e">
        <f>VLOOKUP(Z35,'LIST-1'!$E$4:$F$179,2,FALSE)</f>
        <v>#N/A</v>
      </c>
      <c r="AB35" s="14" t="str">
        <f t="shared" si="5"/>
        <v xml:space="preserve"> </v>
      </c>
      <c r="AC35" s="14" t="e">
        <f>VLOOKUP(AB35,'LIST-1'!$E$4:$F$179,2,FALSE)</f>
        <v>#N/A</v>
      </c>
      <c r="AD35" s="14" t="str">
        <f t="shared" si="6"/>
        <v xml:space="preserve"> </v>
      </c>
      <c r="AE35" s="14" t="e">
        <f>VLOOKUP(AD35,'LIST-1'!$E$4:$F$179,2,FALSE)</f>
        <v>#N/A</v>
      </c>
      <c r="AF35" s="14" t="str">
        <f t="shared" si="7"/>
        <v xml:space="preserve"> </v>
      </c>
      <c r="AG35" s="14" t="e">
        <f>VLOOKUP(AF35,'LIST-1'!$E$4:$F$179,2,FALSE)</f>
        <v>#N/A</v>
      </c>
      <c r="AH35" s="14" t="str">
        <f t="shared" si="8"/>
        <v xml:space="preserve"> </v>
      </c>
      <c r="AI35" s="14" t="e">
        <f>VLOOKUP(AH35,'LIST-1'!$E$4:$F$179,2,FALSE)</f>
        <v>#N/A</v>
      </c>
      <c r="AJ35" s="14" t="str">
        <f t="shared" si="9"/>
        <v xml:space="preserve"> </v>
      </c>
      <c r="AK35" s="14" t="e">
        <f>VLOOKUP(AJ35,'LIST-1'!$E$4:$F$179,2,FALSE)</f>
        <v>#N/A</v>
      </c>
      <c r="AL35" s="14" t="str">
        <f t="shared" si="10"/>
        <v xml:space="preserve"> </v>
      </c>
      <c r="AM35" s="14" t="e">
        <f>VLOOKUP(AL35,'LIST-1'!$E$4:$F$179,2,FALSE)</f>
        <v>#N/A</v>
      </c>
      <c r="AN35" s="18">
        <f t="shared" si="11"/>
        <v>0</v>
      </c>
      <c r="AO35" s="70" t="e">
        <f>VLOOKUP(F35,'LIST-2'!$E$3:$F$11,2,FALSE)</f>
        <v>#N/A</v>
      </c>
      <c r="AP35" s="70">
        <f t="shared" si="12"/>
        <v>0</v>
      </c>
    </row>
    <row r="36" spans="1:42" ht="12" thickBot="1" x14ac:dyDescent="0.2">
      <c r="A36" s="22">
        <v>30</v>
      </c>
      <c r="B36" s="38"/>
      <c r="C36" s="39"/>
      <c r="D36" s="40"/>
      <c r="E36" s="41"/>
      <c r="F36" s="39"/>
      <c r="G36" s="42"/>
      <c r="H36" s="43"/>
      <c r="I36" s="43"/>
      <c r="J36" s="43"/>
      <c r="K36" s="43"/>
      <c r="L36" s="44"/>
      <c r="M36" s="44"/>
      <c r="N36" s="44"/>
      <c r="O36" s="45"/>
      <c r="P36" s="45"/>
      <c r="Q36" s="46"/>
      <c r="R36" s="23" t="str">
        <f t="shared" si="0"/>
        <v xml:space="preserve"> </v>
      </c>
      <c r="S36" s="14" t="e">
        <f>VLOOKUP(R36,'LIST-1'!$E$4:$F$179,2,FALSE)</f>
        <v>#N/A</v>
      </c>
      <c r="T36" s="14" t="str">
        <f t="shared" si="1"/>
        <v xml:space="preserve"> </v>
      </c>
      <c r="U36" s="14" t="e">
        <f>VLOOKUP(T36,'LIST-1'!$E$4:$F$179,2,FALSE)</f>
        <v>#N/A</v>
      </c>
      <c r="V36" s="14" t="str">
        <f t="shared" si="2"/>
        <v xml:space="preserve"> </v>
      </c>
      <c r="W36" s="14" t="e">
        <f>VLOOKUP(V36,'LIST-1'!$E$4:$F$179,2,FALSE)</f>
        <v>#N/A</v>
      </c>
      <c r="X36" s="14" t="str">
        <f t="shared" si="3"/>
        <v xml:space="preserve"> </v>
      </c>
      <c r="Y36" s="14" t="e">
        <f>VLOOKUP(X36,'LIST-1'!$E$4:$F$179,2,FALSE)</f>
        <v>#N/A</v>
      </c>
      <c r="Z36" s="14" t="str">
        <f t="shared" si="4"/>
        <v xml:space="preserve"> </v>
      </c>
      <c r="AA36" s="14" t="e">
        <f>VLOOKUP(Z36,'LIST-1'!$E$4:$F$179,2,FALSE)</f>
        <v>#N/A</v>
      </c>
      <c r="AB36" s="14" t="str">
        <f t="shared" si="5"/>
        <v xml:space="preserve"> </v>
      </c>
      <c r="AC36" s="14" t="e">
        <f>VLOOKUP(AB36,'LIST-1'!$E$4:$F$179,2,FALSE)</f>
        <v>#N/A</v>
      </c>
      <c r="AD36" s="14" t="str">
        <f t="shared" si="6"/>
        <v xml:space="preserve"> </v>
      </c>
      <c r="AE36" s="14" t="e">
        <f>VLOOKUP(AD36,'LIST-1'!$E$4:$F$179,2,FALSE)</f>
        <v>#N/A</v>
      </c>
      <c r="AF36" s="14" t="str">
        <f t="shared" si="7"/>
        <v xml:space="preserve"> </v>
      </c>
      <c r="AG36" s="14" t="e">
        <f>VLOOKUP(AF36,'LIST-1'!$E$4:$F$179,2,FALSE)</f>
        <v>#N/A</v>
      </c>
      <c r="AH36" s="14" t="str">
        <f t="shared" si="8"/>
        <v xml:space="preserve"> </v>
      </c>
      <c r="AI36" s="14" t="e">
        <f>VLOOKUP(AH36,'LIST-1'!$E$4:$F$179,2,FALSE)</f>
        <v>#N/A</v>
      </c>
      <c r="AJ36" s="14" t="str">
        <f t="shared" si="9"/>
        <v xml:space="preserve"> </v>
      </c>
      <c r="AK36" s="14" t="e">
        <f>VLOOKUP(AJ36,'LIST-1'!$E$4:$F$179,2,FALSE)</f>
        <v>#N/A</v>
      </c>
      <c r="AL36" s="14" t="str">
        <f t="shared" si="10"/>
        <v xml:space="preserve"> </v>
      </c>
      <c r="AM36" s="14" t="e">
        <f>VLOOKUP(AL36,'LIST-1'!$E$4:$F$179,2,FALSE)</f>
        <v>#N/A</v>
      </c>
      <c r="AN36" s="18">
        <f t="shared" si="11"/>
        <v>0</v>
      </c>
      <c r="AO36" s="70" t="e">
        <f>VLOOKUP(F36,'LIST-2'!$E$3:$F$11,2,FALSE)</f>
        <v>#N/A</v>
      </c>
      <c r="AP36" s="70">
        <f t="shared" si="12"/>
        <v>0</v>
      </c>
    </row>
    <row r="37" spans="1:42" ht="12.75" thickTop="1" thickBot="1" x14ac:dyDescent="0.2">
      <c r="F37" s="47"/>
      <c r="X37" s="14" t="str">
        <f t="shared" si="3"/>
        <v xml:space="preserve"> </v>
      </c>
    </row>
    <row r="38" spans="1:42" ht="12.75" thickTop="1" thickBot="1" x14ac:dyDescent="0.2">
      <c r="AN38" s="19">
        <f>SUM(AN7:AN37)</f>
        <v>0</v>
      </c>
    </row>
    <row r="39" spans="1:42" ht="12" thickTop="1" x14ac:dyDescent="0.15">
      <c r="D39" s="84" t="s">
        <v>120</v>
      </c>
      <c r="E39" s="85"/>
      <c r="F39" s="71"/>
    </row>
    <row r="40" spans="1:42" x14ac:dyDescent="0.15">
      <c r="D40" s="9" t="s">
        <v>60</v>
      </c>
      <c r="E40" s="9" t="s">
        <v>60</v>
      </c>
      <c r="F40" s="71" t="s">
        <v>123</v>
      </c>
    </row>
    <row r="41" spans="1:42" x14ac:dyDescent="0.15">
      <c r="D41" s="69" t="s">
        <v>59</v>
      </c>
      <c r="E41" s="69">
        <f>COUNTIF(AO7:AO36,"Puppy")</f>
        <v>0</v>
      </c>
      <c r="F41" s="71">
        <f>SUMIF(AO7:AO36,"Puppy",AP7:AP36)</f>
        <v>0</v>
      </c>
    </row>
    <row r="42" spans="1:42" x14ac:dyDescent="0.15">
      <c r="D42" s="69" t="s">
        <v>54</v>
      </c>
      <c r="E42" s="69">
        <f>COUNTIF(AO7:AO36,"Junior")</f>
        <v>0</v>
      </c>
      <c r="F42" s="71">
        <f>SUMIF(AO7:AO36,"Junior",AP7:AP36)</f>
        <v>0</v>
      </c>
    </row>
    <row r="43" spans="1:42" x14ac:dyDescent="0.15">
      <c r="D43" s="69" t="s">
        <v>119</v>
      </c>
      <c r="E43" s="69">
        <f>COUNTIF(AO7:AO36,"Adult")</f>
        <v>0</v>
      </c>
      <c r="F43" s="71">
        <f>SUMIF(AO7:AO36,"Adult",AP7:AP36)</f>
        <v>0</v>
      </c>
    </row>
    <row r="44" spans="1:42" x14ac:dyDescent="0.15">
      <c r="D44" s="69" t="s">
        <v>85</v>
      </c>
      <c r="E44" s="69">
        <f>COUNTIF(AO7:AO36,"Veteran")</f>
        <v>0</v>
      </c>
      <c r="F44" s="71">
        <f>SUMIF(AO7:AO36,"Veteran",AP7:AP36)</f>
        <v>0</v>
      </c>
    </row>
    <row r="45" spans="1:42" ht="12.75" x14ac:dyDescent="0.2">
      <c r="D45" s="72" t="s">
        <v>124</v>
      </c>
      <c r="E45" s="72">
        <f>SUM(E41:E44)</f>
        <v>0</v>
      </c>
      <c r="F45" s="72">
        <f>SUM(F41:F44)</f>
        <v>0</v>
      </c>
    </row>
  </sheetData>
  <sheetProtection algorithmName="SHA-512" hashValue="lJoXBJMUWO8h7FWNzTAh1LrMR3uIVAHY1CnED1/LVtvfdGU+1D2BPntZekU1IxITIm55G0tijCRxRjOavP+wCQ==" saltValue="VZhpZftbf31AG0X854ttvQ==" spinCount="100000" sheet="1" objects="1" scenarios="1" selectLockedCells="1"/>
  <dataConsolidate/>
  <mergeCells count="5">
    <mergeCell ref="C2:M2"/>
    <mergeCell ref="C4:M4"/>
    <mergeCell ref="N4:Q4"/>
    <mergeCell ref="D39:E39"/>
    <mergeCell ref="C3:M3"/>
  </mergeCells>
  <conditionalFormatting sqref="W7:W36">
    <cfRule type="cellIs" dxfId="15" priority="11" operator="greaterThan">
      <formula>0</formula>
    </cfRule>
    <cfRule type="containsText" dxfId="14" priority="16" operator="containsText" text="NEDOSTUPNÝ">
      <formula>NOT(ISERROR(SEARCH("NEDOSTUPNÝ",W7)))</formula>
    </cfRule>
  </conditionalFormatting>
  <conditionalFormatting sqref="U7:U36">
    <cfRule type="cellIs" dxfId="13" priority="12" operator="greaterThan">
      <formula>0</formula>
    </cfRule>
    <cfRule type="cellIs" dxfId="12" priority="14" operator="greaterThan">
      <formula>0</formula>
    </cfRule>
    <cfRule type="cellIs" dxfId="11" priority="15" operator="greaterThan">
      <formula>0</formula>
    </cfRule>
  </conditionalFormatting>
  <conditionalFormatting sqref="S7:S36">
    <cfRule type="cellIs" dxfId="10" priority="13" operator="greaterThan">
      <formula>0</formula>
    </cfRule>
  </conditionalFormatting>
  <conditionalFormatting sqref="Y7:Y36">
    <cfRule type="cellIs" dxfId="9" priority="10" operator="greaterThan">
      <formula>0</formula>
    </cfRule>
  </conditionalFormatting>
  <conditionalFormatting sqref="AA7:AA36">
    <cfRule type="cellIs" dxfId="8" priority="9" operator="greaterThan">
      <formula>0</formula>
    </cfRule>
  </conditionalFormatting>
  <conditionalFormatting sqref="AC7:AC36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AE7:AE36">
    <cfRule type="cellIs" dxfId="5" priority="6" operator="greaterThan">
      <formula>0</formula>
    </cfRule>
  </conditionalFormatting>
  <conditionalFormatting sqref="AG7:AG36">
    <cfRule type="cellIs" dxfId="4" priority="5" operator="greaterThan">
      <formula>0</formula>
    </cfRule>
  </conditionalFormatting>
  <conditionalFormatting sqref="AI7:AI36">
    <cfRule type="cellIs" dxfId="3" priority="4" operator="greaterThan">
      <formula>0</formula>
    </cfRule>
  </conditionalFormatting>
  <conditionalFormatting sqref="AK7:AK36">
    <cfRule type="cellIs" dxfId="2" priority="3" operator="greaterThan">
      <formula>0</formula>
    </cfRule>
  </conditionalFormatting>
  <conditionalFormatting sqref="AM7:AM36">
    <cfRule type="cellIs" dxfId="1" priority="2" operator="greaterThan">
      <formula>0</formula>
    </cfRule>
  </conditionalFormatting>
  <conditionalFormatting sqref="S7:AM36">
    <cfRule type="containsErrors" dxfId="0" priority="1">
      <formula>ISERROR(S7)</formula>
    </cfRule>
  </conditionalFormatting>
  <dataValidations count="6">
    <dataValidation type="list" allowBlank="1" showInputMessage="1" showErrorMessage="1" sqref="O7:Q36">
      <formula1>Tituly3</formula1>
    </dataValidation>
    <dataValidation type="list" allowBlank="1" showInputMessage="1" showErrorMessage="1" sqref="L7:N36">
      <formula1>Tituly6</formula1>
    </dataValidation>
    <dataValidation type="list" allowBlank="1" showInputMessage="1" showErrorMessage="1" sqref="H7:K36">
      <formula1>Tituly1</formula1>
    </dataValidation>
    <dataValidation type="list" allowBlank="1" showInputMessage="1" showErrorMessage="1" sqref="G7:G36">
      <formula1>Znamka</formula1>
    </dataValidation>
    <dataValidation type="list" allowBlank="1" showInputMessage="1" showErrorMessage="1" sqref="F7:F36">
      <formula1>Class</formula1>
    </dataValidation>
    <dataValidation type="list" allowBlank="1" showInputMessage="1" showErrorMessage="1" sqref="E7:E36">
      <formula1>Vystava</formula1>
    </dataValidation>
  </dataValidations>
  <pageMargins left="0.7" right="0.7" top="0.75" bottom="0.75" header="0.3" footer="0.3"/>
  <pageSetup paperSize="9" orientation="portrait" r:id="rId1"/>
  <ignoredErrors>
    <ignoredError sqref="S7:AM36" evalError="1"/>
    <ignoredError sqref="C2:M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G23"/>
  <sheetViews>
    <sheetView workbookViewId="0">
      <selection sqref="A1:XFD1048576"/>
    </sheetView>
  </sheetViews>
  <sheetFormatPr defaultColWidth="9.140625" defaultRowHeight="12.75" x14ac:dyDescent="0.2"/>
  <cols>
    <col min="1" max="1" width="4.42578125" style="1" customWidth="1"/>
    <col min="2" max="2" width="21.28515625" style="1" customWidth="1"/>
    <col min="3" max="3" width="19.5703125" style="1" customWidth="1"/>
    <col min="4" max="4" width="23" style="1" customWidth="1"/>
    <col min="5" max="5" width="24.28515625" style="1" customWidth="1"/>
    <col min="6" max="6" width="17.42578125" style="1" bestFit="1" customWidth="1"/>
    <col min="7" max="7" width="7" style="48" customWidth="1"/>
    <col min="8" max="16384" width="9.140625" style="1"/>
  </cols>
  <sheetData>
    <row r="3" spans="1:7" ht="13.5" thickBot="1" x14ac:dyDescent="0.25"/>
    <row r="4" spans="1:7" ht="13.5" thickBot="1" x14ac:dyDescent="0.25">
      <c r="B4" s="52" t="s">
        <v>116</v>
      </c>
      <c r="C4" s="51" t="s">
        <v>117</v>
      </c>
      <c r="D4" s="50" t="s">
        <v>75</v>
      </c>
      <c r="E4" s="50" t="s">
        <v>76</v>
      </c>
      <c r="F4" s="63" t="s">
        <v>77</v>
      </c>
      <c r="G4" s="49" t="s">
        <v>115</v>
      </c>
    </row>
    <row r="5" spans="1:7" ht="26.25" thickTop="1" x14ac:dyDescent="0.2">
      <c r="A5" s="57"/>
      <c r="B5" s="53" t="s">
        <v>0</v>
      </c>
      <c r="C5" s="54"/>
      <c r="D5" s="54"/>
      <c r="E5" s="54"/>
      <c r="F5" s="60"/>
      <c r="G5" s="64">
        <v>700</v>
      </c>
    </row>
    <row r="6" spans="1:7" x14ac:dyDescent="0.2">
      <c r="A6" s="57"/>
      <c r="B6" s="55" t="s">
        <v>1</v>
      </c>
      <c r="C6" s="56"/>
      <c r="D6" s="56"/>
      <c r="E6" s="56"/>
      <c r="F6" s="61"/>
      <c r="G6" s="65">
        <v>600</v>
      </c>
    </row>
    <row r="7" spans="1:7" x14ac:dyDescent="0.2">
      <c r="A7" s="57"/>
      <c r="B7" s="55" t="s">
        <v>56</v>
      </c>
      <c r="C7" s="56" t="s">
        <v>3</v>
      </c>
      <c r="D7" s="56" t="s">
        <v>3</v>
      </c>
      <c r="E7" s="56"/>
      <c r="F7" s="61"/>
      <c r="G7" s="65">
        <v>500</v>
      </c>
    </row>
    <row r="8" spans="1:7" ht="38.25" x14ac:dyDescent="0.2">
      <c r="A8" s="57"/>
      <c r="B8" s="55" t="s">
        <v>4</v>
      </c>
      <c r="C8" s="56" t="s">
        <v>2</v>
      </c>
      <c r="D8" s="56" t="s">
        <v>5</v>
      </c>
      <c r="E8" s="56"/>
      <c r="F8" s="61"/>
      <c r="G8" s="65">
        <v>450</v>
      </c>
    </row>
    <row r="9" spans="1:7" x14ac:dyDescent="0.2">
      <c r="A9" s="57"/>
      <c r="B9" s="55"/>
      <c r="C9" s="56"/>
      <c r="D9" s="56"/>
      <c r="E9" s="56"/>
      <c r="F9" s="61"/>
      <c r="G9" s="65"/>
    </row>
    <row r="10" spans="1:7" ht="25.5" x14ac:dyDescent="0.2">
      <c r="A10" s="57"/>
      <c r="B10" s="55" t="s">
        <v>6</v>
      </c>
      <c r="C10" s="56" t="s">
        <v>7</v>
      </c>
      <c r="D10" s="56" t="s">
        <v>1</v>
      </c>
      <c r="E10" s="56" t="s">
        <v>8</v>
      </c>
      <c r="F10" s="61"/>
      <c r="G10" s="65">
        <v>400</v>
      </c>
    </row>
    <row r="11" spans="1:7" ht="25.5" x14ac:dyDescent="0.2">
      <c r="A11" s="57"/>
      <c r="B11" s="55" t="s">
        <v>9</v>
      </c>
      <c r="C11" s="56" t="s">
        <v>10</v>
      </c>
      <c r="D11" s="56" t="s">
        <v>2</v>
      </c>
      <c r="E11" s="56" t="s">
        <v>1</v>
      </c>
      <c r="F11" s="61"/>
      <c r="G11" s="65">
        <v>350</v>
      </c>
    </row>
    <row r="12" spans="1:7" ht="25.5" x14ac:dyDescent="0.2">
      <c r="A12" s="57"/>
      <c r="B12" s="55" t="s">
        <v>11</v>
      </c>
      <c r="C12" s="56" t="s">
        <v>12</v>
      </c>
      <c r="D12" s="56" t="s">
        <v>7</v>
      </c>
      <c r="E12" s="56"/>
      <c r="F12" s="61"/>
      <c r="G12" s="65">
        <v>300</v>
      </c>
    </row>
    <row r="13" spans="1:7" ht="25.5" x14ac:dyDescent="0.2">
      <c r="A13" s="57"/>
      <c r="B13" s="55" t="s">
        <v>13</v>
      </c>
      <c r="C13" s="56" t="s">
        <v>14</v>
      </c>
      <c r="D13" s="56" t="s">
        <v>15</v>
      </c>
      <c r="E13" s="56" t="s">
        <v>2</v>
      </c>
      <c r="F13" s="61" t="s">
        <v>16</v>
      </c>
      <c r="G13" s="65">
        <v>250</v>
      </c>
    </row>
    <row r="14" spans="1:7" x14ac:dyDescent="0.2">
      <c r="A14" s="57"/>
      <c r="B14" s="55" t="s">
        <v>17</v>
      </c>
      <c r="C14" s="56" t="s">
        <v>11</v>
      </c>
      <c r="D14" s="56" t="s">
        <v>18</v>
      </c>
      <c r="E14" s="56" t="s">
        <v>7</v>
      </c>
      <c r="F14" s="61"/>
      <c r="G14" s="65">
        <v>200</v>
      </c>
    </row>
    <row r="15" spans="1:7" ht="25.5" x14ac:dyDescent="0.2">
      <c r="A15" s="57"/>
      <c r="B15" s="55" t="s">
        <v>19</v>
      </c>
      <c r="C15" s="56" t="s">
        <v>20</v>
      </c>
      <c r="D15" s="56" t="s">
        <v>12</v>
      </c>
      <c r="E15" s="56" t="s">
        <v>57</v>
      </c>
      <c r="F15" s="61"/>
      <c r="G15" s="65">
        <v>170</v>
      </c>
    </row>
    <row r="16" spans="1:7" ht="25.5" x14ac:dyDescent="0.2">
      <c r="A16" s="57"/>
      <c r="B16" s="55" t="s">
        <v>21</v>
      </c>
      <c r="C16" s="56"/>
      <c r="D16" s="56" t="s">
        <v>11</v>
      </c>
      <c r="E16" s="56" t="s">
        <v>12</v>
      </c>
      <c r="F16" s="61"/>
      <c r="G16" s="65">
        <v>150</v>
      </c>
    </row>
    <row r="17" spans="1:7" x14ac:dyDescent="0.2">
      <c r="A17" s="57"/>
      <c r="B17" s="55"/>
      <c r="C17" s="56" t="s">
        <v>22</v>
      </c>
      <c r="D17" s="56"/>
      <c r="E17" s="56" t="s">
        <v>11</v>
      </c>
      <c r="F17" s="61" t="s">
        <v>25</v>
      </c>
      <c r="G17" s="65">
        <v>130</v>
      </c>
    </row>
    <row r="18" spans="1:7" x14ac:dyDescent="0.2">
      <c r="A18" s="57"/>
      <c r="B18" s="55"/>
      <c r="C18" s="56" t="s">
        <v>23</v>
      </c>
      <c r="D18" s="56" t="s">
        <v>20</v>
      </c>
      <c r="E18" s="56" t="s">
        <v>20</v>
      </c>
      <c r="F18" s="61" t="s">
        <v>26</v>
      </c>
      <c r="G18" s="65">
        <v>100</v>
      </c>
    </row>
    <row r="19" spans="1:7" x14ac:dyDescent="0.2">
      <c r="A19" s="57"/>
      <c r="B19" s="55"/>
      <c r="C19" s="56" t="s">
        <v>24</v>
      </c>
      <c r="D19" s="56" t="s">
        <v>17</v>
      </c>
      <c r="E19" s="56" t="s">
        <v>17</v>
      </c>
      <c r="F19" s="61"/>
      <c r="G19" s="65">
        <v>80</v>
      </c>
    </row>
    <row r="20" spans="1:7" x14ac:dyDescent="0.2">
      <c r="A20" s="57"/>
      <c r="B20" s="55"/>
      <c r="C20" s="56" t="s">
        <v>21</v>
      </c>
      <c r="D20" s="56" t="s">
        <v>23</v>
      </c>
      <c r="E20" s="56" t="s">
        <v>23</v>
      </c>
      <c r="F20" s="61" t="s">
        <v>17</v>
      </c>
      <c r="G20" s="65">
        <v>75</v>
      </c>
    </row>
    <row r="21" spans="1:7" x14ac:dyDescent="0.2">
      <c r="A21" s="57"/>
      <c r="B21" s="55"/>
      <c r="C21" s="56"/>
      <c r="D21" s="56" t="s">
        <v>24</v>
      </c>
      <c r="E21" s="56" t="s">
        <v>24</v>
      </c>
      <c r="F21" s="61" t="s">
        <v>23</v>
      </c>
      <c r="G21" s="65">
        <v>70</v>
      </c>
    </row>
    <row r="22" spans="1:7" x14ac:dyDescent="0.2">
      <c r="A22" s="57"/>
      <c r="B22" s="55"/>
      <c r="C22" s="56"/>
      <c r="D22" s="56" t="s">
        <v>21</v>
      </c>
      <c r="E22" s="56" t="s">
        <v>21</v>
      </c>
      <c r="F22" s="61" t="s">
        <v>24</v>
      </c>
      <c r="G22" s="65">
        <v>60</v>
      </c>
    </row>
    <row r="23" spans="1:7" ht="13.5" thickBot="1" x14ac:dyDescent="0.25">
      <c r="A23" s="57"/>
      <c r="B23" s="58"/>
      <c r="C23" s="59"/>
      <c r="D23" s="59"/>
      <c r="E23" s="59"/>
      <c r="F23" s="62" t="s">
        <v>21</v>
      </c>
      <c r="G23" s="66">
        <v>50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4:F179"/>
  <sheetViews>
    <sheetView topLeftCell="A64" zoomScale="120" zoomScaleNormal="120" workbookViewId="0">
      <selection activeCell="C141" sqref="C141"/>
    </sheetView>
  </sheetViews>
  <sheetFormatPr defaultColWidth="9.140625" defaultRowHeight="12.75" x14ac:dyDescent="0.2"/>
  <cols>
    <col min="1" max="1" width="9.140625" style="1"/>
    <col min="2" max="2" width="12.7109375" style="1" bestFit="1" customWidth="1"/>
    <col min="3" max="3" width="30.140625" style="1" customWidth="1"/>
    <col min="4" max="4" width="35.85546875" style="2" bestFit="1" customWidth="1"/>
    <col min="5" max="6" width="35.85546875" style="1" bestFit="1" customWidth="1"/>
    <col min="7" max="7" width="17.42578125" style="1" bestFit="1" customWidth="1"/>
    <col min="8" max="8" width="4.85546875" style="1" bestFit="1" customWidth="1"/>
    <col min="9" max="16384" width="9.140625" style="1"/>
  </cols>
  <sheetData>
    <row r="4" spans="2:6" x14ac:dyDescent="0.2">
      <c r="B4" s="1" t="s">
        <v>71</v>
      </c>
      <c r="C4" s="1" t="s">
        <v>5</v>
      </c>
      <c r="D4" s="2">
        <v>700</v>
      </c>
      <c r="E4" s="1" t="str">
        <f t="shared" ref="E4:E26" si="0">B4&amp;" "&amp;C4</f>
        <v>World BOD</v>
      </c>
      <c r="F4" s="2">
        <v>700</v>
      </c>
    </row>
    <row r="5" spans="2:6" x14ac:dyDescent="0.2">
      <c r="B5" s="1" t="s">
        <v>71</v>
      </c>
      <c r="C5" s="1" t="s">
        <v>27</v>
      </c>
      <c r="D5" s="2">
        <v>700</v>
      </c>
      <c r="E5" s="1" t="str">
        <f t="shared" si="0"/>
        <v>World BIS</v>
      </c>
      <c r="F5" s="2">
        <v>700</v>
      </c>
    </row>
    <row r="6" spans="2:6" x14ac:dyDescent="0.2">
      <c r="B6" s="1" t="s">
        <v>71</v>
      </c>
      <c r="C6" s="1" t="s">
        <v>28</v>
      </c>
      <c r="D6" s="2">
        <v>700</v>
      </c>
      <c r="E6" s="1" t="str">
        <f t="shared" si="0"/>
        <v>World Res. BIS</v>
      </c>
      <c r="F6" s="2">
        <v>700</v>
      </c>
    </row>
    <row r="7" spans="2:6" x14ac:dyDescent="0.2">
      <c r="B7" s="1" t="s">
        <v>71</v>
      </c>
      <c r="C7" s="1" t="s">
        <v>29</v>
      </c>
      <c r="D7" s="2">
        <v>700</v>
      </c>
      <c r="E7" s="1" t="str">
        <f t="shared" si="0"/>
        <v>World 3. BIS</v>
      </c>
      <c r="F7" s="2">
        <v>700</v>
      </c>
    </row>
    <row r="8" spans="2:6" x14ac:dyDescent="0.2">
      <c r="B8" s="1" t="s">
        <v>71</v>
      </c>
      <c r="C8" s="1" t="s">
        <v>37</v>
      </c>
      <c r="D8" s="2">
        <v>600</v>
      </c>
      <c r="E8" s="1" t="str">
        <f t="shared" si="0"/>
        <v>World BIG</v>
      </c>
      <c r="F8" s="2">
        <v>600</v>
      </c>
    </row>
    <row r="9" spans="2:6" x14ac:dyDescent="0.2">
      <c r="B9" s="1" t="s">
        <v>71</v>
      </c>
      <c r="C9" s="1" t="s">
        <v>38</v>
      </c>
      <c r="D9" s="2">
        <v>600</v>
      </c>
      <c r="E9" s="1" t="str">
        <f t="shared" si="0"/>
        <v>World Res. BIG</v>
      </c>
      <c r="F9" s="2">
        <v>600</v>
      </c>
    </row>
    <row r="10" spans="2:6" x14ac:dyDescent="0.2">
      <c r="B10" s="1" t="s">
        <v>71</v>
      </c>
      <c r="C10" s="1" t="s">
        <v>39</v>
      </c>
      <c r="D10" s="2">
        <v>600</v>
      </c>
      <c r="E10" s="1" t="str">
        <f t="shared" si="0"/>
        <v xml:space="preserve">World 3. BIG </v>
      </c>
      <c r="F10" s="2">
        <v>600</v>
      </c>
    </row>
    <row r="11" spans="2:6" x14ac:dyDescent="0.2">
      <c r="B11" s="1" t="s">
        <v>71</v>
      </c>
      <c r="C11" s="1" t="s">
        <v>2</v>
      </c>
      <c r="D11" s="2">
        <v>500</v>
      </c>
      <c r="E11" s="1" t="str">
        <f t="shared" si="0"/>
        <v>World BOB</v>
      </c>
      <c r="F11" s="2">
        <v>500</v>
      </c>
    </row>
    <row r="12" spans="2:6" x14ac:dyDescent="0.2">
      <c r="B12" s="1" t="s">
        <v>71</v>
      </c>
      <c r="C12" s="1" t="s">
        <v>7</v>
      </c>
      <c r="D12" s="2">
        <v>500</v>
      </c>
      <c r="E12" s="1" t="str">
        <f t="shared" si="0"/>
        <v>World BOS</v>
      </c>
      <c r="F12" s="2">
        <v>500</v>
      </c>
    </row>
    <row r="13" spans="2:6" x14ac:dyDescent="0.2">
      <c r="B13" s="1" t="s">
        <v>71</v>
      </c>
      <c r="C13" s="1" t="s">
        <v>30</v>
      </c>
      <c r="D13" s="2">
        <v>450</v>
      </c>
      <c r="E13" s="1" t="str">
        <f t="shared" si="0"/>
        <v>World BOB Veteran</v>
      </c>
      <c r="F13" s="2">
        <v>450</v>
      </c>
    </row>
    <row r="14" spans="2:6" x14ac:dyDescent="0.2">
      <c r="B14" s="1" t="s">
        <v>71</v>
      </c>
      <c r="C14" s="1" t="s">
        <v>31</v>
      </c>
      <c r="D14" s="2">
        <v>450</v>
      </c>
      <c r="E14" s="1" t="str">
        <f t="shared" si="0"/>
        <v>World BOB Junior</v>
      </c>
      <c r="F14" s="2">
        <v>450</v>
      </c>
    </row>
    <row r="15" spans="2:6" x14ac:dyDescent="0.2">
      <c r="B15" s="1" t="s">
        <v>71</v>
      </c>
      <c r="C15" s="1" t="s">
        <v>32</v>
      </c>
      <c r="D15" s="2">
        <v>450</v>
      </c>
      <c r="E15" s="1" t="str">
        <f t="shared" si="0"/>
        <v>World BOB Puppy</v>
      </c>
      <c r="F15" s="2">
        <v>450</v>
      </c>
    </row>
    <row r="16" spans="2:6" x14ac:dyDescent="0.2">
      <c r="B16" s="1" t="s">
        <v>71</v>
      </c>
      <c r="C16" s="1" t="s">
        <v>33</v>
      </c>
      <c r="D16" s="2">
        <v>450</v>
      </c>
      <c r="E16" s="1" t="str">
        <f t="shared" si="0"/>
        <v>World BOB Minor puppy</v>
      </c>
      <c r="F16" s="2">
        <v>450</v>
      </c>
    </row>
    <row r="17" spans="2:6" x14ac:dyDescent="0.2">
      <c r="B17" s="1" t="s">
        <v>71</v>
      </c>
      <c r="C17" s="1" t="s">
        <v>15</v>
      </c>
      <c r="D17" s="2">
        <v>400</v>
      </c>
      <c r="E17" s="1" t="str">
        <f t="shared" si="0"/>
        <v>World CACIB</v>
      </c>
      <c r="F17" s="2">
        <v>400</v>
      </c>
    </row>
    <row r="18" spans="2:6" x14ac:dyDescent="0.2">
      <c r="B18" s="1" t="s">
        <v>71</v>
      </c>
      <c r="C18" s="1" t="s">
        <v>9</v>
      </c>
      <c r="D18" s="2">
        <v>350</v>
      </c>
      <c r="E18" s="1" t="str">
        <f t="shared" si="0"/>
        <v>World Res. CACIB</v>
      </c>
      <c r="F18" s="2">
        <v>350</v>
      </c>
    </row>
    <row r="19" spans="2:6" x14ac:dyDescent="0.2">
      <c r="B19" s="1" t="s">
        <v>71</v>
      </c>
      <c r="C19" s="1" t="s">
        <v>52</v>
      </c>
      <c r="D19" s="2">
        <v>300</v>
      </c>
      <c r="E19" s="1" t="str">
        <f t="shared" si="0"/>
        <v>World CAC</v>
      </c>
      <c r="F19" s="2">
        <v>300</v>
      </c>
    </row>
    <row r="20" spans="2:6" x14ac:dyDescent="0.2">
      <c r="B20" s="1" t="s">
        <v>71</v>
      </c>
      <c r="C20" s="1" t="s">
        <v>35</v>
      </c>
      <c r="D20" s="2">
        <v>300</v>
      </c>
      <c r="E20" s="1" t="str">
        <f t="shared" si="0"/>
        <v>World CAJC</v>
      </c>
      <c r="F20" s="2">
        <v>300</v>
      </c>
    </row>
    <row r="21" spans="2:6" x14ac:dyDescent="0.2">
      <c r="B21" s="1" t="s">
        <v>71</v>
      </c>
      <c r="C21" s="1" t="s">
        <v>36</v>
      </c>
      <c r="D21" s="2">
        <v>250</v>
      </c>
      <c r="E21" s="1" t="str">
        <f t="shared" si="0"/>
        <v xml:space="preserve">World Res. CAC </v>
      </c>
      <c r="F21" s="2">
        <v>250</v>
      </c>
    </row>
    <row r="22" spans="2:6" x14ac:dyDescent="0.2">
      <c r="B22" s="1" t="s">
        <v>71</v>
      </c>
      <c r="C22" s="1" t="s">
        <v>87</v>
      </c>
      <c r="D22" s="2">
        <v>200</v>
      </c>
      <c r="E22" s="1" t="str">
        <f t="shared" si="0"/>
        <v>World Exc 1</v>
      </c>
      <c r="F22" s="2">
        <v>200</v>
      </c>
    </row>
    <row r="23" spans="2:6" x14ac:dyDescent="0.2">
      <c r="B23" s="1" t="s">
        <v>71</v>
      </c>
      <c r="C23" s="1" t="s">
        <v>88</v>
      </c>
      <c r="D23" s="2">
        <v>170</v>
      </c>
      <c r="E23" s="1" t="str">
        <f t="shared" si="0"/>
        <v>World Exc 2</v>
      </c>
      <c r="F23" s="2">
        <v>170</v>
      </c>
    </row>
    <row r="24" spans="2:6" x14ac:dyDescent="0.2">
      <c r="B24" s="1" t="s">
        <v>71</v>
      </c>
      <c r="C24" s="1" t="s">
        <v>89</v>
      </c>
      <c r="D24" s="2">
        <v>170</v>
      </c>
      <c r="E24" s="1" t="str">
        <f t="shared" si="0"/>
        <v>World Exc 3</v>
      </c>
      <c r="F24" s="2">
        <v>170</v>
      </c>
    </row>
    <row r="25" spans="2:6" x14ac:dyDescent="0.2">
      <c r="B25" s="1" t="s">
        <v>71</v>
      </c>
      <c r="C25" s="1" t="s">
        <v>90</v>
      </c>
      <c r="D25" s="2">
        <v>170</v>
      </c>
      <c r="E25" s="1" t="str">
        <f t="shared" si="0"/>
        <v>World Exc 4</v>
      </c>
      <c r="F25" s="2">
        <v>170</v>
      </c>
    </row>
    <row r="26" spans="2:6" x14ac:dyDescent="0.2">
      <c r="B26" s="1" t="s">
        <v>71</v>
      </c>
      <c r="C26" s="1" t="s">
        <v>91</v>
      </c>
      <c r="D26" s="2">
        <v>150</v>
      </c>
      <c r="E26" s="1" t="str">
        <f t="shared" si="0"/>
        <v>World Exc</v>
      </c>
      <c r="F26" s="2">
        <v>150</v>
      </c>
    </row>
    <row r="27" spans="2:6" x14ac:dyDescent="0.2">
      <c r="B27" s="1" t="s">
        <v>72</v>
      </c>
      <c r="C27" s="1" t="s">
        <v>5</v>
      </c>
      <c r="D27" s="2">
        <v>700</v>
      </c>
      <c r="E27" s="1" t="str">
        <f>B27&amp;" "&amp;C27</f>
        <v>European BOD</v>
      </c>
      <c r="F27" s="2">
        <v>700</v>
      </c>
    </row>
    <row r="28" spans="2:6" x14ac:dyDescent="0.2">
      <c r="B28" s="1" t="s">
        <v>72</v>
      </c>
      <c r="C28" s="1" t="s">
        <v>27</v>
      </c>
      <c r="D28" s="2">
        <v>700</v>
      </c>
      <c r="E28" s="1" t="str">
        <f t="shared" ref="E28:E91" si="1">B28&amp;" "&amp;C28</f>
        <v>European BIS</v>
      </c>
      <c r="F28" s="2">
        <v>700</v>
      </c>
    </row>
    <row r="29" spans="2:6" x14ac:dyDescent="0.2">
      <c r="B29" s="1" t="s">
        <v>72</v>
      </c>
      <c r="C29" s="1" t="s">
        <v>28</v>
      </c>
      <c r="D29" s="2">
        <v>700</v>
      </c>
      <c r="E29" s="1" t="str">
        <f t="shared" si="1"/>
        <v>European Res. BIS</v>
      </c>
      <c r="F29" s="2">
        <v>700</v>
      </c>
    </row>
    <row r="30" spans="2:6" x14ac:dyDescent="0.2">
      <c r="B30" s="1" t="s">
        <v>72</v>
      </c>
      <c r="C30" s="1" t="s">
        <v>29</v>
      </c>
      <c r="D30" s="2">
        <v>700</v>
      </c>
      <c r="E30" s="1" t="str">
        <f t="shared" si="1"/>
        <v>European 3. BIS</v>
      </c>
      <c r="F30" s="2">
        <v>700</v>
      </c>
    </row>
    <row r="31" spans="2:6" x14ac:dyDescent="0.2">
      <c r="B31" s="1" t="s">
        <v>72</v>
      </c>
      <c r="C31" s="1" t="s">
        <v>37</v>
      </c>
      <c r="D31" s="2">
        <v>600</v>
      </c>
      <c r="E31" s="1" t="str">
        <f t="shared" si="1"/>
        <v>European BIG</v>
      </c>
      <c r="F31" s="2">
        <v>600</v>
      </c>
    </row>
    <row r="32" spans="2:6" x14ac:dyDescent="0.2">
      <c r="B32" s="1" t="s">
        <v>72</v>
      </c>
      <c r="C32" s="1" t="s">
        <v>38</v>
      </c>
      <c r="D32" s="2">
        <v>600</v>
      </c>
      <c r="E32" s="1" t="str">
        <f t="shared" si="1"/>
        <v>European Res. BIG</v>
      </c>
      <c r="F32" s="2">
        <v>600</v>
      </c>
    </row>
    <row r="33" spans="2:6" x14ac:dyDescent="0.2">
      <c r="B33" s="1" t="s">
        <v>72</v>
      </c>
      <c r="C33" s="1" t="s">
        <v>39</v>
      </c>
      <c r="D33" s="2">
        <v>600</v>
      </c>
      <c r="E33" s="1" t="str">
        <f t="shared" si="1"/>
        <v xml:space="preserve">European 3. BIG </v>
      </c>
      <c r="F33" s="2">
        <v>600</v>
      </c>
    </row>
    <row r="34" spans="2:6" x14ac:dyDescent="0.2">
      <c r="B34" s="1" t="s">
        <v>72</v>
      </c>
      <c r="C34" s="1" t="s">
        <v>2</v>
      </c>
      <c r="D34" s="2">
        <v>500</v>
      </c>
      <c r="E34" s="1" t="str">
        <f t="shared" si="1"/>
        <v>European BOB</v>
      </c>
      <c r="F34" s="2">
        <v>500</v>
      </c>
    </row>
    <row r="35" spans="2:6" x14ac:dyDescent="0.2">
      <c r="B35" s="1" t="s">
        <v>72</v>
      </c>
      <c r="C35" s="1" t="s">
        <v>7</v>
      </c>
      <c r="D35" s="2">
        <v>500</v>
      </c>
      <c r="E35" s="1" t="str">
        <f t="shared" si="1"/>
        <v>European BOS</v>
      </c>
      <c r="F35" s="2">
        <v>500</v>
      </c>
    </row>
    <row r="36" spans="2:6" x14ac:dyDescent="0.2">
      <c r="B36" s="1" t="s">
        <v>72</v>
      </c>
      <c r="C36" s="1" t="s">
        <v>30</v>
      </c>
      <c r="D36" s="2">
        <v>450</v>
      </c>
      <c r="E36" s="1" t="str">
        <f t="shared" si="1"/>
        <v>European BOB Veteran</v>
      </c>
      <c r="F36" s="2">
        <v>450</v>
      </c>
    </row>
    <row r="37" spans="2:6" x14ac:dyDescent="0.2">
      <c r="B37" s="1" t="s">
        <v>72</v>
      </c>
      <c r="C37" s="1" t="s">
        <v>31</v>
      </c>
      <c r="D37" s="2">
        <v>450</v>
      </c>
      <c r="E37" s="1" t="str">
        <f t="shared" si="1"/>
        <v>European BOB Junior</v>
      </c>
      <c r="F37" s="2">
        <v>450</v>
      </c>
    </row>
    <row r="38" spans="2:6" x14ac:dyDescent="0.2">
      <c r="B38" s="1" t="s">
        <v>72</v>
      </c>
      <c r="C38" s="1" t="s">
        <v>32</v>
      </c>
      <c r="D38" s="2">
        <v>450</v>
      </c>
      <c r="E38" s="1" t="str">
        <f t="shared" si="1"/>
        <v>European BOB Puppy</v>
      </c>
      <c r="F38" s="2">
        <v>450</v>
      </c>
    </row>
    <row r="39" spans="2:6" x14ac:dyDescent="0.2">
      <c r="B39" s="1" t="s">
        <v>72</v>
      </c>
      <c r="C39" s="1" t="s">
        <v>33</v>
      </c>
      <c r="D39" s="2">
        <v>450</v>
      </c>
      <c r="E39" s="1" t="str">
        <f t="shared" si="1"/>
        <v>European BOB Minor puppy</v>
      </c>
      <c r="F39" s="2">
        <v>450</v>
      </c>
    </row>
    <row r="40" spans="2:6" x14ac:dyDescent="0.2">
      <c r="B40" s="1" t="s">
        <v>72</v>
      </c>
      <c r="C40" s="1" t="s">
        <v>15</v>
      </c>
      <c r="D40" s="2">
        <v>400</v>
      </c>
      <c r="E40" s="1" t="str">
        <f t="shared" si="1"/>
        <v>European CACIB</v>
      </c>
      <c r="F40" s="2">
        <v>400</v>
      </c>
    </row>
    <row r="41" spans="2:6" x14ac:dyDescent="0.2">
      <c r="B41" s="1" t="s">
        <v>72</v>
      </c>
      <c r="C41" s="1" t="s">
        <v>9</v>
      </c>
      <c r="D41" s="2">
        <v>350</v>
      </c>
      <c r="E41" s="1" t="str">
        <f t="shared" si="1"/>
        <v>European Res. CACIB</v>
      </c>
      <c r="F41" s="2">
        <v>350</v>
      </c>
    </row>
    <row r="42" spans="2:6" x14ac:dyDescent="0.2">
      <c r="B42" s="1" t="s">
        <v>72</v>
      </c>
      <c r="C42" s="1" t="s">
        <v>52</v>
      </c>
      <c r="D42" s="2">
        <v>300</v>
      </c>
      <c r="E42" s="1" t="str">
        <f t="shared" si="1"/>
        <v>European CAC</v>
      </c>
      <c r="F42" s="2">
        <v>300</v>
      </c>
    </row>
    <row r="43" spans="2:6" x14ac:dyDescent="0.2">
      <c r="B43" s="1" t="s">
        <v>72</v>
      </c>
      <c r="C43" s="1" t="s">
        <v>35</v>
      </c>
      <c r="D43" s="2">
        <v>300</v>
      </c>
      <c r="E43" s="1" t="str">
        <f t="shared" si="1"/>
        <v>European CAJC</v>
      </c>
      <c r="F43" s="2">
        <v>300</v>
      </c>
    </row>
    <row r="44" spans="2:6" x14ac:dyDescent="0.2">
      <c r="B44" s="1" t="s">
        <v>72</v>
      </c>
      <c r="C44" s="1" t="s">
        <v>36</v>
      </c>
      <c r="D44" s="2">
        <v>250</v>
      </c>
      <c r="E44" s="1" t="str">
        <f t="shared" si="1"/>
        <v xml:space="preserve">European Res. CAC </v>
      </c>
      <c r="F44" s="2">
        <v>250</v>
      </c>
    </row>
    <row r="45" spans="2:6" x14ac:dyDescent="0.2">
      <c r="B45" s="1" t="s">
        <v>72</v>
      </c>
      <c r="C45" s="1" t="s">
        <v>87</v>
      </c>
      <c r="D45" s="2">
        <v>200</v>
      </c>
      <c r="E45" s="1" t="str">
        <f t="shared" si="1"/>
        <v>European Exc 1</v>
      </c>
      <c r="F45" s="2">
        <v>200</v>
      </c>
    </row>
    <row r="46" spans="2:6" x14ac:dyDescent="0.2">
      <c r="B46" s="1" t="s">
        <v>72</v>
      </c>
      <c r="C46" s="1" t="s">
        <v>88</v>
      </c>
      <c r="D46" s="2">
        <v>170</v>
      </c>
      <c r="E46" s="1" t="str">
        <f t="shared" si="1"/>
        <v>European Exc 2</v>
      </c>
      <c r="F46" s="2">
        <v>170</v>
      </c>
    </row>
    <row r="47" spans="2:6" x14ac:dyDescent="0.2">
      <c r="B47" s="1" t="s">
        <v>72</v>
      </c>
      <c r="C47" s="1" t="s">
        <v>89</v>
      </c>
      <c r="D47" s="2">
        <v>170</v>
      </c>
      <c r="E47" s="1" t="str">
        <f t="shared" si="1"/>
        <v>European Exc 3</v>
      </c>
      <c r="F47" s="2">
        <v>170</v>
      </c>
    </row>
    <row r="48" spans="2:6" x14ac:dyDescent="0.2">
      <c r="B48" s="1" t="s">
        <v>72</v>
      </c>
      <c r="C48" s="1" t="s">
        <v>90</v>
      </c>
      <c r="D48" s="2">
        <v>170</v>
      </c>
      <c r="E48" s="1" t="str">
        <f t="shared" si="1"/>
        <v>European Exc 4</v>
      </c>
      <c r="F48" s="2">
        <v>170</v>
      </c>
    </row>
    <row r="49" spans="2:6" x14ac:dyDescent="0.2">
      <c r="B49" s="1" t="s">
        <v>72</v>
      </c>
      <c r="C49" s="1" t="s">
        <v>91</v>
      </c>
      <c r="D49" s="2">
        <v>150</v>
      </c>
      <c r="E49" s="1" t="str">
        <f t="shared" si="1"/>
        <v>European Exc</v>
      </c>
      <c r="F49" s="2">
        <v>150</v>
      </c>
    </row>
    <row r="50" spans="2:6" x14ac:dyDescent="0.2">
      <c r="B50" s="1" t="s">
        <v>73</v>
      </c>
      <c r="C50" s="1" t="s">
        <v>27</v>
      </c>
      <c r="D50" s="2">
        <v>500</v>
      </c>
      <c r="E50" s="1" t="str">
        <f t="shared" si="1"/>
        <v>Club BIS</v>
      </c>
      <c r="F50" s="2">
        <v>500</v>
      </c>
    </row>
    <row r="51" spans="2:6" x14ac:dyDescent="0.2">
      <c r="B51" s="1" t="s">
        <v>73</v>
      </c>
      <c r="C51" s="1" t="s">
        <v>28</v>
      </c>
      <c r="D51" s="2">
        <v>500</v>
      </c>
      <c r="E51" s="1" t="str">
        <f t="shared" si="1"/>
        <v>Club Res. BIS</v>
      </c>
      <c r="F51" s="2">
        <v>500</v>
      </c>
    </row>
    <row r="52" spans="2:6" x14ac:dyDescent="0.2">
      <c r="B52" s="1" t="s">
        <v>73</v>
      </c>
      <c r="C52" s="1" t="s">
        <v>29</v>
      </c>
      <c r="D52" s="2">
        <v>500</v>
      </c>
      <c r="E52" s="1" t="str">
        <f t="shared" si="1"/>
        <v>Club 3. BIS</v>
      </c>
      <c r="F52" s="2">
        <v>500</v>
      </c>
    </row>
    <row r="53" spans="2:6" x14ac:dyDescent="0.2">
      <c r="B53" s="1" t="s">
        <v>73</v>
      </c>
      <c r="C53" s="1" t="s">
        <v>2</v>
      </c>
      <c r="D53" s="2">
        <v>450</v>
      </c>
      <c r="E53" s="1" t="str">
        <f t="shared" si="1"/>
        <v>Club BOB</v>
      </c>
      <c r="F53" s="2">
        <v>450</v>
      </c>
    </row>
    <row r="54" spans="2:6" x14ac:dyDescent="0.2">
      <c r="B54" s="1" t="s">
        <v>73</v>
      </c>
      <c r="C54" s="1" t="s">
        <v>7</v>
      </c>
      <c r="D54" s="2">
        <v>400</v>
      </c>
      <c r="E54" s="1" t="str">
        <f t="shared" si="1"/>
        <v>Club BOS</v>
      </c>
      <c r="F54" s="2">
        <v>400</v>
      </c>
    </row>
    <row r="55" spans="2:6" x14ac:dyDescent="0.2">
      <c r="B55" s="1" t="s">
        <v>73</v>
      </c>
      <c r="C55" s="1" t="s">
        <v>94</v>
      </c>
      <c r="D55" s="2">
        <v>350</v>
      </c>
      <c r="E55" s="1" t="str">
        <f t="shared" si="1"/>
        <v>Club Club winner</v>
      </c>
      <c r="F55" s="2">
        <v>350</v>
      </c>
    </row>
    <row r="56" spans="2:6" x14ac:dyDescent="0.2">
      <c r="B56" s="1" t="s">
        <v>73</v>
      </c>
      <c r="C56" s="1" t="s">
        <v>95</v>
      </c>
      <c r="D56" s="2">
        <v>350</v>
      </c>
      <c r="E56" s="1" t="str">
        <f t="shared" si="1"/>
        <v>Club Club junior winner</v>
      </c>
      <c r="F56" s="2">
        <v>350</v>
      </c>
    </row>
    <row r="57" spans="2:6" x14ac:dyDescent="0.2">
      <c r="B57" s="1" t="s">
        <v>73</v>
      </c>
      <c r="C57" s="1" t="s">
        <v>98</v>
      </c>
      <c r="D57" s="2">
        <v>350</v>
      </c>
      <c r="E57" s="1" t="str">
        <f t="shared" si="1"/>
        <v>Club Best male</v>
      </c>
      <c r="F57" s="2">
        <v>350</v>
      </c>
    </row>
    <row r="58" spans="2:6" x14ac:dyDescent="0.2">
      <c r="B58" s="1" t="s">
        <v>73</v>
      </c>
      <c r="C58" s="1" t="s">
        <v>99</v>
      </c>
      <c r="D58" s="2">
        <v>350</v>
      </c>
      <c r="E58" s="1" t="str">
        <f t="shared" si="1"/>
        <v>Club Best female</v>
      </c>
      <c r="F58" s="2">
        <v>350</v>
      </c>
    </row>
    <row r="59" spans="2:6" x14ac:dyDescent="0.2">
      <c r="B59" s="1" t="s">
        <v>73</v>
      </c>
      <c r="C59" s="1" t="s">
        <v>30</v>
      </c>
      <c r="D59" s="2">
        <v>300</v>
      </c>
      <c r="E59" s="1" t="str">
        <f t="shared" si="1"/>
        <v>Club BOB Veteran</v>
      </c>
      <c r="F59" s="2">
        <v>300</v>
      </c>
    </row>
    <row r="60" spans="2:6" x14ac:dyDescent="0.2">
      <c r="B60" s="1" t="s">
        <v>73</v>
      </c>
      <c r="C60" s="1" t="s">
        <v>31</v>
      </c>
      <c r="D60" s="2">
        <v>300</v>
      </c>
      <c r="E60" s="1" t="str">
        <f t="shared" si="1"/>
        <v>Club BOB Junior</v>
      </c>
      <c r="F60" s="2">
        <v>300</v>
      </c>
    </row>
    <row r="61" spans="2:6" x14ac:dyDescent="0.2">
      <c r="B61" s="1" t="s">
        <v>73</v>
      </c>
      <c r="C61" s="1" t="s">
        <v>32</v>
      </c>
      <c r="D61" s="2">
        <v>300</v>
      </c>
      <c r="E61" s="1" t="str">
        <f t="shared" si="1"/>
        <v>Club BOB Puppy</v>
      </c>
      <c r="F61" s="2">
        <v>300</v>
      </c>
    </row>
    <row r="62" spans="2:6" x14ac:dyDescent="0.2">
      <c r="B62" s="1" t="s">
        <v>73</v>
      </c>
      <c r="C62" s="1" t="s">
        <v>33</v>
      </c>
      <c r="D62" s="2">
        <v>300</v>
      </c>
      <c r="E62" s="1" t="str">
        <f t="shared" si="1"/>
        <v>Club BOB Minor puppy</v>
      </c>
      <c r="F62" s="2">
        <v>300</v>
      </c>
    </row>
    <row r="63" spans="2:6" x14ac:dyDescent="0.2">
      <c r="B63" s="1" t="s">
        <v>73</v>
      </c>
      <c r="C63" s="1" t="s">
        <v>100</v>
      </c>
      <c r="D63" s="2">
        <v>250</v>
      </c>
      <c r="E63" s="1" t="str">
        <f t="shared" si="1"/>
        <v>Club 2nd best male</v>
      </c>
      <c r="F63" s="2">
        <v>250</v>
      </c>
    </row>
    <row r="64" spans="2:6" x14ac:dyDescent="0.2">
      <c r="B64" s="1" t="s">
        <v>73</v>
      </c>
      <c r="C64" s="1" t="s">
        <v>101</v>
      </c>
      <c r="D64" s="2">
        <v>250</v>
      </c>
      <c r="E64" s="1" t="str">
        <f t="shared" si="1"/>
        <v>Club 3rd best male</v>
      </c>
      <c r="F64" s="2">
        <v>250</v>
      </c>
    </row>
    <row r="65" spans="2:6" x14ac:dyDescent="0.2">
      <c r="B65" s="1" t="s">
        <v>73</v>
      </c>
      <c r="C65" s="1" t="s">
        <v>102</v>
      </c>
      <c r="D65" s="2">
        <v>250</v>
      </c>
      <c r="E65" s="1" t="str">
        <f t="shared" si="1"/>
        <v>Club 4th best male</v>
      </c>
      <c r="F65" s="2">
        <v>250</v>
      </c>
    </row>
    <row r="66" spans="2:6" x14ac:dyDescent="0.2">
      <c r="B66" s="1" t="s">
        <v>73</v>
      </c>
      <c r="C66" s="1" t="s">
        <v>103</v>
      </c>
      <c r="D66" s="2">
        <v>250</v>
      </c>
      <c r="E66" s="1" t="str">
        <f t="shared" si="1"/>
        <v>Club 2nd best female</v>
      </c>
      <c r="F66" s="2">
        <v>250</v>
      </c>
    </row>
    <row r="67" spans="2:6" x14ac:dyDescent="0.2">
      <c r="B67" s="1" t="s">
        <v>73</v>
      </c>
      <c r="C67" s="1" t="s">
        <v>104</v>
      </c>
      <c r="D67" s="2">
        <v>250</v>
      </c>
      <c r="E67" s="1" t="str">
        <f t="shared" si="1"/>
        <v>Club 3rd best female</v>
      </c>
      <c r="F67" s="2">
        <v>250</v>
      </c>
    </row>
    <row r="68" spans="2:6" x14ac:dyDescent="0.2">
      <c r="B68" s="1" t="s">
        <v>73</v>
      </c>
      <c r="C68" s="1" t="s">
        <v>105</v>
      </c>
      <c r="D68" s="2">
        <v>250</v>
      </c>
      <c r="E68" s="1" t="str">
        <f t="shared" si="1"/>
        <v>Club 4th best female</v>
      </c>
      <c r="F68" s="2">
        <v>250</v>
      </c>
    </row>
    <row r="69" spans="2:6" x14ac:dyDescent="0.2">
      <c r="B69" s="1" t="s">
        <v>73</v>
      </c>
      <c r="C69" s="1" t="s">
        <v>52</v>
      </c>
      <c r="D69" s="2">
        <v>200</v>
      </c>
      <c r="E69" s="1" t="str">
        <f t="shared" si="1"/>
        <v>Club CAC</v>
      </c>
      <c r="F69" s="2">
        <v>200</v>
      </c>
    </row>
    <row r="70" spans="2:6" x14ac:dyDescent="0.2">
      <c r="B70" s="1" t="s">
        <v>73</v>
      </c>
      <c r="C70" s="1" t="s">
        <v>35</v>
      </c>
      <c r="D70" s="2">
        <v>200</v>
      </c>
      <c r="E70" s="1" t="str">
        <f t="shared" si="1"/>
        <v>Club CAJC</v>
      </c>
      <c r="F70" s="2">
        <v>200</v>
      </c>
    </row>
    <row r="71" spans="2:6" x14ac:dyDescent="0.2">
      <c r="B71" s="1" t="s">
        <v>73</v>
      </c>
      <c r="C71" s="1" t="s">
        <v>13</v>
      </c>
      <c r="D71" s="2">
        <v>170</v>
      </c>
      <c r="E71" s="1" t="str">
        <f t="shared" si="1"/>
        <v>Club Res. CAC</v>
      </c>
      <c r="F71" s="2">
        <v>170</v>
      </c>
    </row>
    <row r="72" spans="2:6" x14ac:dyDescent="0.2">
      <c r="B72" s="1" t="s">
        <v>73</v>
      </c>
      <c r="C72" s="1" t="s">
        <v>87</v>
      </c>
      <c r="D72" s="2">
        <v>130</v>
      </c>
      <c r="E72" s="1" t="str">
        <f t="shared" si="1"/>
        <v>Club Exc 1</v>
      </c>
      <c r="F72" s="2">
        <v>130</v>
      </c>
    </row>
    <row r="73" spans="2:6" x14ac:dyDescent="0.2">
      <c r="B73" s="1" t="s">
        <v>73</v>
      </c>
      <c r="C73" s="1" t="s">
        <v>88</v>
      </c>
      <c r="D73" s="2">
        <v>100</v>
      </c>
      <c r="E73" s="1" t="str">
        <f t="shared" si="1"/>
        <v>Club Exc 2</v>
      </c>
      <c r="F73" s="2">
        <v>100</v>
      </c>
    </row>
    <row r="74" spans="2:6" x14ac:dyDescent="0.2">
      <c r="B74" s="1" t="s">
        <v>73</v>
      </c>
      <c r="C74" s="1" t="s">
        <v>89</v>
      </c>
      <c r="D74" s="2">
        <v>80</v>
      </c>
      <c r="E74" s="1" t="str">
        <f t="shared" si="1"/>
        <v>Club Exc 3</v>
      </c>
      <c r="F74" s="2">
        <v>80</v>
      </c>
    </row>
    <row r="75" spans="2:6" x14ac:dyDescent="0.2">
      <c r="B75" s="1" t="s">
        <v>73</v>
      </c>
      <c r="C75" s="1" t="s">
        <v>90</v>
      </c>
      <c r="D75" s="2">
        <v>80</v>
      </c>
      <c r="E75" s="1" t="str">
        <f t="shared" si="1"/>
        <v>Club Exc 4</v>
      </c>
      <c r="F75" s="2">
        <v>80</v>
      </c>
    </row>
    <row r="76" spans="2:6" x14ac:dyDescent="0.2">
      <c r="B76" s="1" t="s">
        <v>73</v>
      </c>
      <c r="C76" s="1" t="s">
        <v>91</v>
      </c>
      <c r="D76" s="2">
        <v>75</v>
      </c>
      <c r="E76" s="1" t="str">
        <f t="shared" si="1"/>
        <v>Club Exc</v>
      </c>
      <c r="F76" s="2">
        <v>75</v>
      </c>
    </row>
    <row r="77" spans="2:6" x14ac:dyDescent="0.2">
      <c r="B77" s="1" t="s">
        <v>74</v>
      </c>
      <c r="C77" s="1" t="s">
        <v>27</v>
      </c>
      <c r="D77" s="2">
        <v>500</v>
      </c>
      <c r="E77" s="1" t="str">
        <f t="shared" si="1"/>
        <v>Specialty BIS</v>
      </c>
      <c r="F77" s="2">
        <v>500</v>
      </c>
    </row>
    <row r="78" spans="2:6" x14ac:dyDescent="0.2">
      <c r="B78" s="1" t="s">
        <v>74</v>
      </c>
      <c r="C78" s="1" t="s">
        <v>28</v>
      </c>
      <c r="D78" s="2">
        <v>500</v>
      </c>
      <c r="E78" s="1" t="str">
        <f t="shared" si="1"/>
        <v>Specialty Res. BIS</v>
      </c>
      <c r="F78" s="2">
        <v>500</v>
      </c>
    </row>
    <row r="79" spans="2:6" x14ac:dyDescent="0.2">
      <c r="B79" s="1" t="s">
        <v>74</v>
      </c>
      <c r="C79" s="1" t="s">
        <v>29</v>
      </c>
      <c r="D79" s="2">
        <v>500</v>
      </c>
      <c r="E79" s="1" t="str">
        <f t="shared" si="1"/>
        <v>Specialty 3. BIS</v>
      </c>
      <c r="F79" s="2">
        <v>500</v>
      </c>
    </row>
    <row r="80" spans="2:6" x14ac:dyDescent="0.2">
      <c r="B80" s="1" t="s">
        <v>74</v>
      </c>
      <c r="C80" s="1" t="s">
        <v>2</v>
      </c>
      <c r="D80" s="2">
        <v>450</v>
      </c>
      <c r="E80" s="1" t="str">
        <f t="shared" si="1"/>
        <v>Specialty BOB</v>
      </c>
      <c r="F80" s="2">
        <v>450</v>
      </c>
    </row>
    <row r="81" spans="2:6" x14ac:dyDescent="0.2">
      <c r="B81" s="1" t="s">
        <v>74</v>
      </c>
      <c r="C81" s="1" t="s">
        <v>7</v>
      </c>
      <c r="D81" s="2">
        <v>400</v>
      </c>
      <c r="E81" s="1" t="str">
        <f t="shared" si="1"/>
        <v>Specialty BOS</v>
      </c>
      <c r="F81" s="2">
        <v>400</v>
      </c>
    </row>
    <row r="82" spans="2:6" x14ac:dyDescent="0.2">
      <c r="B82" s="1" t="s">
        <v>74</v>
      </c>
      <c r="C82" s="1" t="s">
        <v>96</v>
      </c>
      <c r="D82" s="2">
        <v>350</v>
      </c>
      <c r="E82" s="1" t="str">
        <f t="shared" si="1"/>
        <v>Specialty Specialty winner</v>
      </c>
      <c r="F82" s="2">
        <v>350</v>
      </c>
    </row>
    <row r="83" spans="2:6" x14ac:dyDescent="0.2">
      <c r="B83" s="1" t="s">
        <v>74</v>
      </c>
      <c r="C83" s="1" t="s">
        <v>97</v>
      </c>
      <c r="D83" s="2">
        <v>350</v>
      </c>
      <c r="E83" s="1" t="str">
        <f t="shared" si="1"/>
        <v>Specialty Specialty junior winner</v>
      </c>
      <c r="F83" s="2">
        <v>350</v>
      </c>
    </row>
    <row r="84" spans="2:6" x14ac:dyDescent="0.2">
      <c r="B84" s="1" t="s">
        <v>74</v>
      </c>
      <c r="C84" s="1" t="s">
        <v>98</v>
      </c>
      <c r="D84" s="2">
        <v>350</v>
      </c>
      <c r="E84" s="1" t="str">
        <f t="shared" si="1"/>
        <v>Specialty Best male</v>
      </c>
      <c r="F84" s="2">
        <v>350</v>
      </c>
    </row>
    <row r="85" spans="2:6" x14ac:dyDescent="0.2">
      <c r="B85" s="1" t="s">
        <v>74</v>
      </c>
      <c r="C85" s="1" t="s">
        <v>99</v>
      </c>
      <c r="D85" s="2">
        <v>350</v>
      </c>
      <c r="E85" s="1" t="str">
        <f t="shared" si="1"/>
        <v>Specialty Best female</v>
      </c>
      <c r="F85" s="2">
        <v>350</v>
      </c>
    </row>
    <row r="86" spans="2:6" x14ac:dyDescent="0.2">
      <c r="B86" s="1" t="s">
        <v>74</v>
      </c>
      <c r="C86" s="1" t="s">
        <v>30</v>
      </c>
      <c r="D86" s="2">
        <v>300</v>
      </c>
      <c r="E86" s="1" t="str">
        <f t="shared" si="1"/>
        <v>Specialty BOB Veteran</v>
      </c>
      <c r="F86" s="2">
        <v>300</v>
      </c>
    </row>
    <row r="87" spans="2:6" x14ac:dyDescent="0.2">
      <c r="B87" s="1" t="s">
        <v>74</v>
      </c>
      <c r="C87" s="1" t="s">
        <v>31</v>
      </c>
      <c r="D87" s="2">
        <v>300</v>
      </c>
      <c r="E87" s="1" t="str">
        <f t="shared" si="1"/>
        <v>Specialty BOB Junior</v>
      </c>
      <c r="F87" s="2">
        <v>300</v>
      </c>
    </row>
    <row r="88" spans="2:6" x14ac:dyDescent="0.2">
      <c r="B88" s="1" t="s">
        <v>74</v>
      </c>
      <c r="C88" s="1" t="s">
        <v>32</v>
      </c>
      <c r="D88" s="2">
        <v>300</v>
      </c>
      <c r="E88" s="1" t="str">
        <f t="shared" si="1"/>
        <v>Specialty BOB Puppy</v>
      </c>
      <c r="F88" s="2">
        <v>300</v>
      </c>
    </row>
    <row r="89" spans="2:6" x14ac:dyDescent="0.2">
      <c r="B89" s="1" t="s">
        <v>74</v>
      </c>
      <c r="C89" s="1" t="s">
        <v>33</v>
      </c>
      <c r="D89" s="2">
        <v>300</v>
      </c>
      <c r="E89" s="1" t="str">
        <f t="shared" si="1"/>
        <v>Specialty BOB Minor puppy</v>
      </c>
      <c r="F89" s="2">
        <v>300</v>
      </c>
    </row>
    <row r="90" spans="2:6" x14ac:dyDescent="0.2">
      <c r="B90" s="1" t="s">
        <v>74</v>
      </c>
      <c r="C90" s="1" t="s">
        <v>100</v>
      </c>
      <c r="D90" s="2">
        <v>250</v>
      </c>
      <c r="E90" s="1" t="str">
        <f t="shared" si="1"/>
        <v>Specialty 2nd best male</v>
      </c>
      <c r="F90" s="2">
        <v>250</v>
      </c>
    </row>
    <row r="91" spans="2:6" x14ac:dyDescent="0.2">
      <c r="B91" s="1" t="s">
        <v>74</v>
      </c>
      <c r="C91" s="1" t="s">
        <v>101</v>
      </c>
      <c r="D91" s="2">
        <v>250</v>
      </c>
      <c r="E91" s="1" t="str">
        <f t="shared" si="1"/>
        <v>Specialty 3rd best male</v>
      </c>
      <c r="F91" s="2">
        <v>250</v>
      </c>
    </row>
    <row r="92" spans="2:6" x14ac:dyDescent="0.2">
      <c r="B92" s="1" t="s">
        <v>74</v>
      </c>
      <c r="C92" s="1" t="s">
        <v>102</v>
      </c>
      <c r="D92" s="2">
        <v>250</v>
      </c>
      <c r="E92" s="1" t="str">
        <f t="shared" ref="E92:E155" si="2">B92&amp;" "&amp;C92</f>
        <v>Specialty 4th best male</v>
      </c>
      <c r="F92" s="2">
        <v>250</v>
      </c>
    </row>
    <row r="93" spans="2:6" x14ac:dyDescent="0.2">
      <c r="B93" s="1" t="s">
        <v>74</v>
      </c>
      <c r="C93" s="1" t="s">
        <v>103</v>
      </c>
      <c r="D93" s="2">
        <v>250</v>
      </c>
      <c r="E93" s="1" t="str">
        <f t="shared" si="2"/>
        <v>Specialty 2nd best female</v>
      </c>
      <c r="F93" s="2">
        <v>250</v>
      </c>
    </row>
    <row r="94" spans="2:6" x14ac:dyDescent="0.2">
      <c r="B94" s="1" t="s">
        <v>74</v>
      </c>
      <c r="C94" s="1" t="s">
        <v>104</v>
      </c>
      <c r="D94" s="2">
        <v>250</v>
      </c>
      <c r="E94" s="1" t="str">
        <f t="shared" si="2"/>
        <v>Specialty 3rd best female</v>
      </c>
      <c r="F94" s="2">
        <v>250</v>
      </c>
    </row>
    <row r="95" spans="2:6" x14ac:dyDescent="0.2">
      <c r="B95" s="1" t="s">
        <v>74</v>
      </c>
      <c r="C95" s="1" t="s">
        <v>105</v>
      </c>
      <c r="D95" s="2">
        <v>250</v>
      </c>
      <c r="E95" s="1" t="str">
        <f t="shared" si="2"/>
        <v>Specialty 4th best female</v>
      </c>
      <c r="F95" s="2">
        <v>250</v>
      </c>
    </row>
    <row r="96" spans="2:6" x14ac:dyDescent="0.2">
      <c r="B96" s="1" t="s">
        <v>74</v>
      </c>
      <c r="C96" s="1" t="s">
        <v>52</v>
      </c>
      <c r="D96" s="2">
        <v>200</v>
      </c>
      <c r="E96" s="1" t="str">
        <f t="shared" si="2"/>
        <v>Specialty CAC</v>
      </c>
      <c r="F96" s="2">
        <v>200</v>
      </c>
    </row>
    <row r="97" spans="2:6" x14ac:dyDescent="0.2">
      <c r="B97" s="1" t="s">
        <v>74</v>
      </c>
      <c r="C97" s="1" t="s">
        <v>35</v>
      </c>
      <c r="D97" s="2">
        <v>200</v>
      </c>
      <c r="E97" s="1" t="str">
        <f t="shared" si="2"/>
        <v>Specialty CAJC</v>
      </c>
      <c r="F97" s="2">
        <v>200</v>
      </c>
    </row>
    <row r="98" spans="2:6" x14ac:dyDescent="0.2">
      <c r="B98" s="1" t="s">
        <v>74</v>
      </c>
      <c r="C98" s="1" t="s">
        <v>36</v>
      </c>
      <c r="D98" s="2">
        <v>170</v>
      </c>
      <c r="E98" s="1" t="str">
        <f t="shared" si="2"/>
        <v xml:space="preserve">Specialty Res. CAC </v>
      </c>
      <c r="F98" s="2">
        <v>170</v>
      </c>
    </row>
    <row r="99" spans="2:6" x14ac:dyDescent="0.2">
      <c r="B99" s="1" t="s">
        <v>74</v>
      </c>
      <c r="C99" s="1" t="s">
        <v>87</v>
      </c>
      <c r="D99" s="2">
        <v>130</v>
      </c>
      <c r="E99" s="1" t="str">
        <f t="shared" si="2"/>
        <v>Specialty Exc 1</v>
      </c>
      <c r="F99" s="2">
        <v>130</v>
      </c>
    </row>
    <row r="100" spans="2:6" x14ac:dyDescent="0.2">
      <c r="B100" s="1" t="s">
        <v>74</v>
      </c>
      <c r="C100" s="1" t="s">
        <v>88</v>
      </c>
      <c r="D100" s="2">
        <v>100</v>
      </c>
      <c r="E100" s="1" t="str">
        <f t="shared" si="2"/>
        <v>Specialty Exc 2</v>
      </c>
      <c r="F100" s="2">
        <v>100</v>
      </c>
    </row>
    <row r="101" spans="2:6" x14ac:dyDescent="0.2">
      <c r="B101" s="1" t="s">
        <v>74</v>
      </c>
      <c r="C101" s="1" t="s">
        <v>89</v>
      </c>
      <c r="D101" s="2">
        <v>80</v>
      </c>
      <c r="E101" s="1" t="str">
        <f t="shared" si="2"/>
        <v>Specialty Exc 3</v>
      </c>
      <c r="F101" s="2">
        <v>80</v>
      </c>
    </row>
    <row r="102" spans="2:6" x14ac:dyDescent="0.2">
      <c r="B102" s="1" t="s">
        <v>74</v>
      </c>
      <c r="C102" s="1" t="s">
        <v>90</v>
      </c>
      <c r="D102" s="2">
        <v>80</v>
      </c>
      <c r="E102" s="1" t="str">
        <f t="shared" si="2"/>
        <v>Specialty Exc 4</v>
      </c>
      <c r="F102" s="2">
        <v>80</v>
      </c>
    </row>
    <row r="103" spans="2:6" x14ac:dyDescent="0.2">
      <c r="B103" s="1" t="s">
        <v>74</v>
      </c>
      <c r="C103" s="1" t="s">
        <v>91</v>
      </c>
      <c r="D103" s="2">
        <v>75</v>
      </c>
      <c r="E103" s="1" t="str">
        <f t="shared" si="2"/>
        <v>Specialty Exc</v>
      </c>
      <c r="F103" s="2">
        <v>75</v>
      </c>
    </row>
    <row r="104" spans="2:6" x14ac:dyDescent="0.2">
      <c r="B104" s="1" t="s">
        <v>75</v>
      </c>
      <c r="C104" s="1" t="s">
        <v>27</v>
      </c>
      <c r="D104" s="2">
        <v>500</v>
      </c>
      <c r="E104" s="1" t="str">
        <f t="shared" si="2"/>
        <v>International BIS</v>
      </c>
      <c r="F104" s="2">
        <v>500</v>
      </c>
    </row>
    <row r="105" spans="2:6" x14ac:dyDescent="0.2">
      <c r="B105" s="1" t="s">
        <v>75</v>
      </c>
      <c r="C105" s="1" t="s">
        <v>28</v>
      </c>
      <c r="D105" s="2">
        <v>500</v>
      </c>
      <c r="E105" s="1" t="str">
        <f t="shared" si="2"/>
        <v>International Res. BIS</v>
      </c>
      <c r="F105" s="2">
        <v>500</v>
      </c>
    </row>
    <row r="106" spans="2:6" x14ac:dyDescent="0.2">
      <c r="B106" s="1" t="s">
        <v>75</v>
      </c>
      <c r="C106" s="1" t="s">
        <v>29</v>
      </c>
      <c r="D106" s="2">
        <v>500</v>
      </c>
      <c r="E106" s="1" t="str">
        <f t="shared" si="2"/>
        <v>International 3. BIS</v>
      </c>
      <c r="F106" s="2">
        <v>500</v>
      </c>
    </row>
    <row r="107" spans="2:6" x14ac:dyDescent="0.2">
      <c r="B107" s="1" t="s">
        <v>75</v>
      </c>
      <c r="C107" s="1" t="s">
        <v>5</v>
      </c>
      <c r="D107" s="2">
        <v>450</v>
      </c>
      <c r="E107" s="1" t="str">
        <f t="shared" si="2"/>
        <v>International BOD</v>
      </c>
      <c r="F107" s="2">
        <v>450</v>
      </c>
    </row>
    <row r="108" spans="2:6" x14ac:dyDescent="0.2">
      <c r="B108" s="1" t="s">
        <v>75</v>
      </c>
      <c r="C108" s="1" t="s">
        <v>37</v>
      </c>
      <c r="D108" s="2">
        <v>400</v>
      </c>
      <c r="E108" s="1" t="str">
        <f t="shared" si="2"/>
        <v>International BIG</v>
      </c>
      <c r="F108" s="2">
        <v>400</v>
      </c>
    </row>
    <row r="109" spans="2:6" x14ac:dyDescent="0.2">
      <c r="B109" s="1" t="s">
        <v>75</v>
      </c>
      <c r="C109" s="1" t="s">
        <v>38</v>
      </c>
      <c r="D109" s="2">
        <v>400</v>
      </c>
      <c r="E109" s="1" t="str">
        <f t="shared" si="2"/>
        <v>International Res. BIG</v>
      </c>
      <c r="F109" s="2">
        <v>400</v>
      </c>
    </row>
    <row r="110" spans="2:6" x14ac:dyDescent="0.2">
      <c r="B110" s="1" t="s">
        <v>75</v>
      </c>
      <c r="C110" s="1" t="s">
        <v>39</v>
      </c>
      <c r="D110" s="2">
        <v>400</v>
      </c>
      <c r="E110" s="1" t="str">
        <f t="shared" si="2"/>
        <v xml:space="preserve">International 3. BIG </v>
      </c>
      <c r="F110" s="2">
        <v>400</v>
      </c>
    </row>
    <row r="111" spans="2:6" x14ac:dyDescent="0.2">
      <c r="B111" s="1" t="s">
        <v>75</v>
      </c>
      <c r="C111" s="1" t="s">
        <v>2</v>
      </c>
      <c r="D111" s="2">
        <v>350</v>
      </c>
      <c r="E111" s="1" t="str">
        <f t="shared" si="2"/>
        <v>International BOB</v>
      </c>
      <c r="F111" s="2">
        <v>350</v>
      </c>
    </row>
    <row r="112" spans="2:6" x14ac:dyDescent="0.2">
      <c r="B112" s="1" t="s">
        <v>75</v>
      </c>
      <c r="C112" s="1" t="s">
        <v>7</v>
      </c>
      <c r="D112" s="2">
        <v>300</v>
      </c>
      <c r="E112" s="1" t="str">
        <f t="shared" si="2"/>
        <v>International BOS</v>
      </c>
      <c r="F112" s="2">
        <v>300</v>
      </c>
    </row>
    <row r="113" spans="2:6" x14ac:dyDescent="0.2">
      <c r="B113" s="1" t="s">
        <v>75</v>
      </c>
      <c r="C113" s="1" t="s">
        <v>30</v>
      </c>
      <c r="D113" s="2">
        <v>170</v>
      </c>
      <c r="E113" s="1" t="str">
        <f t="shared" si="2"/>
        <v>International BOB Veteran</v>
      </c>
      <c r="F113" s="2">
        <v>170</v>
      </c>
    </row>
    <row r="114" spans="2:6" x14ac:dyDescent="0.2">
      <c r="B114" s="1" t="s">
        <v>75</v>
      </c>
      <c r="C114" s="1" t="s">
        <v>31</v>
      </c>
      <c r="D114" s="2">
        <v>170</v>
      </c>
      <c r="E114" s="1" t="str">
        <f t="shared" si="2"/>
        <v>International BOB Junior</v>
      </c>
      <c r="F114" s="2">
        <v>170</v>
      </c>
    </row>
    <row r="115" spans="2:6" x14ac:dyDescent="0.2">
      <c r="B115" s="1" t="s">
        <v>75</v>
      </c>
      <c r="C115" s="1" t="s">
        <v>32</v>
      </c>
      <c r="D115" s="2">
        <v>170</v>
      </c>
      <c r="E115" s="1" t="str">
        <f t="shared" si="2"/>
        <v>International BOB Puppy</v>
      </c>
      <c r="F115" s="2">
        <v>170</v>
      </c>
    </row>
    <row r="116" spans="2:6" x14ac:dyDescent="0.2">
      <c r="B116" s="1" t="s">
        <v>75</v>
      </c>
      <c r="C116" s="1" t="s">
        <v>33</v>
      </c>
      <c r="D116" s="2">
        <v>170</v>
      </c>
      <c r="E116" s="1" t="str">
        <f t="shared" si="2"/>
        <v>International BOB Minor puppy</v>
      </c>
      <c r="F116" s="2">
        <v>170</v>
      </c>
    </row>
    <row r="117" spans="2:6" x14ac:dyDescent="0.2">
      <c r="B117" s="1" t="s">
        <v>75</v>
      </c>
      <c r="C117" s="1" t="s">
        <v>15</v>
      </c>
      <c r="D117" s="2">
        <v>250</v>
      </c>
      <c r="E117" s="1" t="str">
        <f t="shared" si="2"/>
        <v>International CACIB</v>
      </c>
      <c r="F117" s="2">
        <v>250</v>
      </c>
    </row>
    <row r="118" spans="2:6" x14ac:dyDescent="0.2">
      <c r="B118" s="1" t="s">
        <v>75</v>
      </c>
      <c r="C118" s="1" t="s">
        <v>9</v>
      </c>
      <c r="D118" s="2">
        <v>200</v>
      </c>
      <c r="E118" s="1" t="str">
        <f t="shared" si="2"/>
        <v>International Res. CACIB</v>
      </c>
      <c r="F118" s="2">
        <v>200</v>
      </c>
    </row>
    <row r="119" spans="2:6" x14ac:dyDescent="0.2">
      <c r="B119" s="1" t="s">
        <v>75</v>
      </c>
      <c r="C119" s="1" t="s">
        <v>52</v>
      </c>
      <c r="D119" s="2">
        <v>150</v>
      </c>
      <c r="E119" s="1" t="str">
        <f t="shared" si="2"/>
        <v>International CAC</v>
      </c>
      <c r="F119" s="2">
        <v>150</v>
      </c>
    </row>
    <row r="120" spans="2:6" x14ac:dyDescent="0.2">
      <c r="B120" s="1" t="s">
        <v>75</v>
      </c>
      <c r="C120" s="1" t="s">
        <v>35</v>
      </c>
      <c r="D120" s="2">
        <v>150</v>
      </c>
      <c r="E120" s="1" t="str">
        <f t="shared" si="2"/>
        <v>International CAJC</v>
      </c>
      <c r="F120" s="2">
        <v>150</v>
      </c>
    </row>
    <row r="121" spans="2:6" x14ac:dyDescent="0.2">
      <c r="B121" s="1" t="s">
        <v>75</v>
      </c>
      <c r="C121" s="1" t="s">
        <v>36</v>
      </c>
      <c r="D121" s="2">
        <v>130</v>
      </c>
      <c r="E121" s="1" t="str">
        <f t="shared" si="2"/>
        <v xml:space="preserve">International Res. CAC </v>
      </c>
      <c r="F121" s="2">
        <v>130</v>
      </c>
    </row>
    <row r="122" spans="2:6" x14ac:dyDescent="0.2">
      <c r="B122" s="1" t="s">
        <v>75</v>
      </c>
      <c r="C122" s="1" t="s">
        <v>87</v>
      </c>
      <c r="D122" s="2">
        <v>80</v>
      </c>
      <c r="E122" s="1" t="str">
        <f t="shared" si="2"/>
        <v>International Exc 1</v>
      </c>
      <c r="F122" s="2">
        <v>80</v>
      </c>
    </row>
    <row r="123" spans="2:6" x14ac:dyDescent="0.2">
      <c r="B123" s="1" t="s">
        <v>75</v>
      </c>
      <c r="C123" s="1" t="s">
        <v>88</v>
      </c>
      <c r="D123" s="2">
        <v>75</v>
      </c>
      <c r="E123" s="1" t="str">
        <f t="shared" si="2"/>
        <v>International Exc 2</v>
      </c>
      <c r="F123" s="2">
        <v>75</v>
      </c>
    </row>
    <row r="124" spans="2:6" x14ac:dyDescent="0.2">
      <c r="B124" s="1" t="s">
        <v>75</v>
      </c>
      <c r="C124" s="1" t="s">
        <v>89</v>
      </c>
      <c r="D124" s="2">
        <v>70</v>
      </c>
      <c r="E124" s="1" t="str">
        <f t="shared" si="2"/>
        <v>International Exc 3</v>
      </c>
      <c r="F124" s="2">
        <v>70</v>
      </c>
    </row>
    <row r="125" spans="2:6" x14ac:dyDescent="0.2">
      <c r="B125" s="1" t="s">
        <v>75</v>
      </c>
      <c r="C125" s="1" t="s">
        <v>90</v>
      </c>
      <c r="D125" s="2">
        <v>70</v>
      </c>
      <c r="E125" s="1" t="str">
        <f t="shared" si="2"/>
        <v>International Exc 4</v>
      </c>
      <c r="F125" s="2">
        <v>70</v>
      </c>
    </row>
    <row r="126" spans="2:6" x14ac:dyDescent="0.2">
      <c r="B126" s="1" t="s">
        <v>75</v>
      </c>
      <c r="C126" s="1" t="s">
        <v>91</v>
      </c>
      <c r="D126" s="2">
        <v>60</v>
      </c>
      <c r="E126" s="1" t="str">
        <f t="shared" si="2"/>
        <v>International Exc</v>
      </c>
      <c r="F126" s="2">
        <v>60</v>
      </c>
    </row>
    <row r="127" spans="2:6" x14ac:dyDescent="0.2">
      <c r="B127" s="1" t="s">
        <v>76</v>
      </c>
      <c r="C127" s="1" t="s">
        <v>27</v>
      </c>
      <c r="D127" s="2">
        <v>400</v>
      </c>
      <c r="E127" s="1" t="str">
        <f t="shared" si="2"/>
        <v>National BIS</v>
      </c>
      <c r="F127" s="2">
        <v>400</v>
      </c>
    </row>
    <row r="128" spans="2:6" x14ac:dyDescent="0.2">
      <c r="B128" s="1" t="s">
        <v>76</v>
      </c>
      <c r="C128" s="1" t="s">
        <v>28</v>
      </c>
      <c r="D128" s="2">
        <v>400</v>
      </c>
      <c r="E128" s="1" t="str">
        <f t="shared" si="2"/>
        <v>National Res. BIS</v>
      </c>
      <c r="F128" s="2">
        <v>400</v>
      </c>
    </row>
    <row r="129" spans="2:6" x14ac:dyDescent="0.2">
      <c r="B129" s="1" t="s">
        <v>76</v>
      </c>
      <c r="C129" s="1" t="s">
        <v>29</v>
      </c>
      <c r="D129" s="2">
        <v>400</v>
      </c>
      <c r="E129" s="1" t="str">
        <f t="shared" si="2"/>
        <v>National 3. BIS</v>
      </c>
      <c r="F129" s="2">
        <v>400</v>
      </c>
    </row>
    <row r="130" spans="2:6" x14ac:dyDescent="0.2">
      <c r="B130" s="1" t="s">
        <v>76</v>
      </c>
      <c r="C130" s="1" t="s">
        <v>37</v>
      </c>
      <c r="D130" s="2">
        <v>350</v>
      </c>
      <c r="E130" s="1" t="str">
        <f t="shared" si="2"/>
        <v>National BIG</v>
      </c>
      <c r="F130" s="2">
        <v>350</v>
      </c>
    </row>
    <row r="131" spans="2:6" x14ac:dyDescent="0.2">
      <c r="B131" s="1" t="s">
        <v>76</v>
      </c>
      <c r="C131" s="1" t="s">
        <v>38</v>
      </c>
      <c r="D131" s="2">
        <v>350</v>
      </c>
      <c r="E131" s="1" t="str">
        <f t="shared" si="2"/>
        <v>National Res. BIG</v>
      </c>
      <c r="F131" s="2">
        <v>350</v>
      </c>
    </row>
    <row r="132" spans="2:6" x14ac:dyDescent="0.2">
      <c r="B132" s="1" t="s">
        <v>76</v>
      </c>
      <c r="C132" s="1" t="s">
        <v>39</v>
      </c>
      <c r="D132" s="2">
        <v>350</v>
      </c>
      <c r="E132" s="1" t="str">
        <f t="shared" si="2"/>
        <v xml:space="preserve">National 3. BIG </v>
      </c>
      <c r="F132" s="2">
        <v>350</v>
      </c>
    </row>
    <row r="133" spans="2:6" x14ac:dyDescent="0.2">
      <c r="B133" s="1" t="s">
        <v>76</v>
      </c>
      <c r="C133" s="1" t="s">
        <v>2</v>
      </c>
      <c r="D133" s="2">
        <v>250</v>
      </c>
      <c r="E133" s="1" t="str">
        <f t="shared" si="2"/>
        <v>National BOB</v>
      </c>
      <c r="F133" s="2">
        <v>250</v>
      </c>
    </row>
    <row r="134" spans="2:6" x14ac:dyDescent="0.2">
      <c r="B134" s="1" t="s">
        <v>76</v>
      </c>
      <c r="C134" s="1" t="s">
        <v>7</v>
      </c>
      <c r="D134" s="2">
        <v>200</v>
      </c>
      <c r="E134" s="1" t="str">
        <f t="shared" si="2"/>
        <v>National BOS</v>
      </c>
      <c r="F134" s="2">
        <v>200</v>
      </c>
    </row>
    <row r="135" spans="2:6" x14ac:dyDescent="0.2">
      <c r="B135" s="1" t="s">
        <v>76</v>
      </c>
      <c r="C135" s="1" t="s">
        <v>30</v>
      </c>
      <c r="D135" s="2">
        <v>150</v>
      </c>
      <c r="E135" s="1" t="str">
        <f t="shared" si="2"/>
        <v>National BOB Veteran</v>
      </c>
      <c r="F135" s="2">
        <v>150</v>
      </c>
    </row>
    <row r="136" spans="2:6" x14ac:dyDescent="0.2">
      <c r="B136" s="1" t="s">
        <v>76</v>
      </c>
      <c r="C136" s="1" t="s">
        <v>31</v>
      </c>
      <c r="D136" s="2">
        <v>150</v>
      </c>
      <c r="E136" s="1" t="str">
        <f t="shared" si="2"/>
        <v>National BOB Junior</v>
      </c>
      <c r="F136" s="2">
        <v>150</v>
      </c>
    </row>
    <row r="137" spans="2:6" x14ac:dyDescent="0.2">
      <c r="B137" s="1" t="s">
        <v>76</v>
      </c>
      <c r="C137" s="1" t="s">
        <v>32</v>
      </c>
      <c r="D137" s="2">
        <v>150</v>
      </c>
      <c r="E137" s="1" t="str">
        <f t="shared" si="2"/>
        <v>National BOB Puppy</v>
      </c>
      <c r="F137" s="2">
        <v>150</v>
      </c>
    </row>
    <row r="138" spans="2:6" x14ac:dyDescent="0.2">
      <c r="B138" s="1" t="s">
        <v>76</v>
      </c>
      <c r="C138" s="1" t="s">
        <v>33</v>
      </c>
      <c r="D138" s="2">
        <v>150</v>
      </c>
      <c r="E138" s="1" t="str">
        <f t="shared" si="2"/>
        <v>National BOB Minor puppy</v>
      </c>
      <c r="F138" s="2">
        <v>150</v>
      </c>
    </row>
    <row r="139" spans="2:6" x14ac:dyDescent="0.2">
      <c r="B139" s="1" t="s">
        <v>76</v>
      </c>
      <c r="C139" s="1" t="s">
        <v>106</v>
      </c>
      <c r="D139" s="2">
        <v>170</v>
      </c>
      <c r="E139" s="1" t="str">
        <f t="shared" si="2"/>
        <v>National Winner of Slovakia</v>
      </c>
      <c r="F139" s="2">
        <v>170</v>
      </c>
    </row>
    <row r="140" spans="2:6" x14ac:dyDescent="0.2">
      <c r="B140" s="1" t="s">
        <v>76</v>
      </c>
      <c r="C140" s="1" t="s">
        <v>107</v>
      </c>
      <c r="D140" s="2">
        <v>170</v>
      </c>
      <c r="E140" s="1" t="str">
        <f t="shared" si="2"/>
        <v>National Winner of Slovakia junior</v>
      </c>
      <c r="F140" s="2">
        <v>170</v>
      </c>
    </row>
    <row r="141" spans="2:6" x14ac:dyDescent="0.2">
      <c r="B141" s="1" t="s">
        <v>76</v>
      </c>
      <c r="C141" s="1" t="s">
        <v>108</v>
      </c>
      <c r="D141" s="2">
        <v>170</v>
      </c>
      <c r="E141" s="1" t="str">
        <f t="shared" si="2"/>
        <v>National Winner of Slovakia veteran</v>
      </c>
      <c r="F141" s="2">
        <v>170</v>
      </c>
    </row>
    <row r="142" spans="2:6" x14ac:dyDescent="0.2">
      <c r="B142" s="1" t="s">
        <v>76</v>
      </c>
      <c r="C142" s="1" t="s">
        <v>52</v>
      </c>
      <c r="D142" s="2">
        <v>130</v>
      </c>
      <c r="E142" s="1" t="str">
        <f t="shared" si="2"/>
        <v>National CAC</v>
      </c>
      <c r="F142" s="2">
        <v>130</v>
      </c>
    </row>
    <row r="143" spans="2:6" x14ac:dyDescent="0.2">
      <c r="B143" s="1" t="s">
        <v>76</v>
      </c>
      <c r="C143" s="1" t="s">
        <v>35</v>
      </c>
      <c r="D143" s="2">
        <v>130</v>
      </c>
      <c r="E143" s="1" t="str">
        <f t="shared" si="2"/>
        <v>National CAJC</v>
      </c>
      <c r="F143" s="2">
        <v>130</v>
      </c>
    </row>
    <row r="144" spans="2:6" x14ac:dyDescent="0.2">
      <c r="B144" s="1" t="s">
        <v>76</v>
      </c>
      <c r="C144" s="1" t="s">
        <v>36</v>
      </c>
      <c r="D144" s="2">
        <v>100</v>
      </c>
      <c r="E144" s="1" t="str">
        <f t="shared" si="2"/>
        <v xml:space="preserve">National Res. CAC </v>
      </c>
      <c r="F144" s="2">
        <v>100</v>
      </c>
    </row>
    <row r="145" spans="2:6" x14ac:dyDescent="0.2">
      <c r="B145" s="1" t="s">
        <v>76</v>
      </c>
      <c r="C145" s="1" t="s">
        <v>87</v>
      </c>
      <c r="D145" s="2">
        <v>80</v>
      </c>
      <c r="E145" s="1" t="str">
        <f t="shared" si="2"/>
        <v>National Exc 1</v>
      </c>
      <c r="F145" s="2">
        <v>80</v>
      </c>
    </row>
    <row r="146" spans="2:6" x14ac:dyDescent="0.2">
      <c r="B146" s="1" t="s">
        <v>76</v>
      </c>
      <c r="C146" s="1" t="s">
        <v>88</v>
      </c>
      <c r="D146" s="2">
        <v>75</v>
      </c>
      <c r="E146" s="1" t="str">
        <f t="shared" si="2"/>
        <v>National Exc 2</v>
      </c>
      <c r="F146" s="2">
        <v>75</v>
      </c>
    </row>
    <row r="147" spans="2:6" x14ac:dyDescent="0.2">
      <c r="B147" s="1" t="s">
        <v>76</v>
      </c>
      <c r="C147" s="1" t="s">
        <v>89</v>
      </c>
      <c r="D147" s="2">
        <v>70</v>
      </c>
      <c r="E147" s="1" t="str">
        <f t="shared" si="2"/>
        <v>National Exc 3</v>
      </c>
      <c r="F147" s="2">
        <v>70</v>
      </c>
    </row>
    <row r="148" spans="2:6" x14ac:dyDescent="0.2">
      <c r="B148" s="1" t="s">
        <v>76</v>
      </c>
      <c r="C148" s="1" t="s">
        <v>90</v>
      </c>
      <c r="D148" s="2">
        <v>70</v>
      </c>
      <c r="E148" s="1" t="str">
        <f t="shared" si="2"/>
        <v>National Exc 4</v>
      </c>
      <c r="F148" s="2">
        <v>70</v>
      </c>
    </row>
    <row r="149" spans="2:6" x14ac:dyDescent="0.2">
      <c r="B149" s="1" t="s">
        <v>76</v>
      </c>
      <c r="C149" s="1" t="s">
        <v>91</v>
      </c>
      <c r="D149" s="2">
        <v>60</v>
      </c>
      <c r="E149" s="1" t="str">
        <f t="shared" si="2"/>
        <v>National Exc</v>
      </c>
      <c r="F149" s="2">
        <v>60</v>
      </c>
    </row>
    <row r="150" spans="2:6" x14ac:dyDescent="0.2">
      <c r="B150" s="1" t="s">
        <v>76</v>
      </c>
      <c r="C150" s="1" t="s">
        <v>27</v>
      </c>
      <c r="D150" s="2">
        <v>400</v>
      </c>
      <c r="E150" s="1" t="str">
        <f t="shared" si="2"/>
        <v>National BIS</v>
      </c>
      <c r="F150" s="2">
        <v>400</v>
      </c>
    </row>
    <row r="151" spans="2:6" x14ac:dyDescent="0.2">
      <c r="B151" s="1" t="s">
        <v>76</v>
      </c>
      <c r="C151" s="1" t="s">
        <v>28</v>
      </c>
      <c r="D151" s="2">
        <v>400</v>
      </c>
      <c r="E151" s="1" t="str">
        <f t="shared" si="2"/>
        <v>National Res. BIS</v>
      </c>
      <c r="F151" s="2">
        <v>400</v>
      </c>
    </row>
    <row r="152" spans="2:6" x14ac:dyDescent="0.2">
      <c r="B152" s="1" t="s">
        <v>76</v>
      </c>
      <c r="C152" s="1" t="s">
        <v>29</v>
      </c>
      <c r="D152" s="2">
        <v>400</v>
      </c>
      <c r="E152" s="1" t="str">
        <f t="shared" si="2"/>
        <v>National 3. BIS</v>
      </c>
      <c r="F152" s="2">
        <v>400</v>
      </c>
    </row>
    <row r="153" spans="2:6" x14ac:dyDescent="0.2">
      <c r="B153" s="1" t="s">
        <v>76</v>
      </c>
      <c r="C153" s="1" t="s">
        <v>37</v>
      </c>
      <c r="D153" s="2">
        <v>350</v>
      </c>
      <c r="E153" s="1" t="str">
        <f t="shared" si="2"/>
        <v>National BIG</v>
      </c>
      <c r="F153" s="2">
        <v>350</v>
      </c>
    </row>
    <row r="154" spans="2:6" x14ac:dyDescent="0.2">
      <c r="B154" s="1" t="s">
        <v>76</v>
      </c>
      <c r="C154" s="1" t="s">
        <v>38</v>
      </c>
      <c r="D154" s="2">
        <v>350</v>
      </c>
      <c r="E154" s="1" t="str">
        <f t="shared" si="2"/>
        <v>National Res. BIG</v>
      </c>
      <c r="F154" s="2">
        <v>350</v>
      </c>
    </row>
    <row r="155" spans="2:6" x14ac:dyDescent="0.2">
      <c r="B155" s="1" t="s">
        <v>76</v>
      </c>
      <c r="C155" s="1" t="s">
        <v>39</v>
      </c>
      <c r="D155" s="2">
        <v>350</v>
      </c>
      <c r="E155" s="1" t="str">
        <f t="shared" si="2"/>
        <v xml:space="preserve">National 3. BIG </v>
      </c>
      <c r="F155" s="2">
        <v>350</v>
      </c>
    </row>
    <row r="156" spans="2:6" x14ac:dyDescent="0.2">
      <c r="B156" s="1" t="s">
        <v>76</v>
      </c>
      <c r="C156" s="1" t="s">
        <v>2</v>
      </c>
      <c r="D156" s="2">
        <v>250</v>
      </c>
      <c r="E156" s="1" t="str">
        <f t="shared" ref="E156:E179" si="3">B156&amp;" "&amp;C156</f>
        <v>National BOB</v>
      </c>
      <c r="F156" s="2">
        <v>250</v>
      </c>
    </row>
    <row r="157" spans="2:6" x14ac:dyDescent="0.2">
      <c r="B157" s="1" t="s">
        <v>76</v>
      </c>
      <c r="C157" s="1" t="s">
        <v>7</v>
      </c>
      <c r="D157" s="2">
        <v>200</v>
      </c>
      <c r="E157" s="1" t="str">
        <f t="shared" si="3"/>
        <v>National BOS</v>
      </c>
      <c r="F157" s="2">
        <v>200</v>
      </c>
    </row>
    <row r="158" spans="2:6" x14ac:dyDescent="0.2">
      <c r="B158" s="1" t="s">
        <v>76</v>
      </c>
      <c r="C158" s="1" t="s">
        <v>30</v>
      </c>
      <c r="D158" s="2">
        <v>150</v>
      </c>
      <c r="E158" s="1" t="str">
        <f t="shared" si="3"/>
        <v>National BOB Veteran</v>
      </c>
      <c r="F158" s="2">
        <v>150</v>
      </c>
    </row>
    <row r="159" spans="2:6" x14ac:dyDescent="0.2">
      <c r="B159" s="1" t="s">
        <v>76</v>
      </c>
      <c r="C159" s="1" t="s">
        <v>31</v>
      </c>
      <c r="D159" s="2">
        <v>150</v>
      </c>
      <c r="E159" s="1" t="str">
        <f t="shared" si="3"/>
        <v>National BOB Junior</v>
      </c>
      <c r="F159" s="2">
        <v>150</v>
      </c>
    </row>
    <row r="160" spans="2:6" x14ac:dyDescent="0.2">
      <c r="B160" s="1" t="s">
        <v>76</v>
      </c>
      <c r="C160" s="1" t="s">
        <v>32</v>
      </c>
      <c r="D160" s="2">
        <v>150</v>
      </c>
      <c r="E160" s="1" t="str">
        <f t="shared" si="3"/>
        <v>National BOB Puppy</v>
      </c>
      <c r="F160" s="2">
        <v>150</v>
      </c>
    </row>
    <row r="161" spans="2:6" x14ac:dyDescent="0.2">
      <c r="B161" s="1" t="s">
        <v>76</v>
      </c>
      <c r="C161" s="1" t="s">
        <v>33</v>
      </c>
      <c r="D161" s="2">
        <v>150</v>
      </c>
      <c r="E161" s="1" t="str">
        <f t="shared" si="3"/>
        <v>National BOB Minor puppy</v>
      </c>
      <c r="F161" s="2">
        <v>150</v>
      </c>
    </row>
    <row r="162" spans="2:6" x14ac:dyDescent="0.2">
      <c r="B162" s="1" t="s">
        <v>76</v>
      </c>
      <c r="C162" s="1" t="s">
        <v>34</v>
      </c>
      <c r="D162" s="2">
        <v>130</v>
      </c>
      <c r="E162" s="1" t="str">
        <f t="shared" si="3"/>
        <v xml:space="preserve">National CAC </v>
      </c>
      <c r="F162" s="2">
        <v>130</v>
      </c>
    </row>
    <row r="163" spans="2:6" x14ac:dyDescent="0.2">
      <c r="B163" s="1" t="s">
        <v>76</v>
      </c>
      <c r="C163" s="1" t="s">
        <v>35</v>
      </c>
      <c r="D163" s="2">
        <v>130</v>
      </c>
      <c r="E163" s="1" t="str">
        <f t="shared" si="3"/>
        <v>National CAJC</v>
      </c>
      <c r="F163" s="2">
        <v>130</v>
      </c>
    </row>
    <row r="164" spans="2:6" x14ac:dyDescent="0.2">
      <c r="B164" s="1" t="s">
        <v>76</v>
      </c>
      <c r="C164" s="1" t="s">
        <v>36</v>
      </c>
      <c r="D164" s="2">
        <v>100</v>
      </c>
      <c r="E164" s="1" t="str">
        <f t="shared" si="3"/>
        <v xml:space="preserve">National Res. CAC </v>
      </c>
      <c r="F164" s="2">
        <v>100</v>
      </c>
    </row>
    <row r="165" spans="2:6" x14ac:dyDescent="0.2">
      <c r="B165" s="1" t="s">
        <v>76</v>
      </c>
      <c r="C165" s="1" t="s">
        <v>87</v>
      </c>
      <c r="D165" s="2">
        <v>80</v>
      </c>
      <c r="E165" s="1" t="str">
        <f t="shared" si="3"/>
        <v>National Exc 1</v>
      </c>
      <c r="F165" s="2">
        <v>80</v>
      </c>
    </row>
    <row r="166" spans="2:6" x14ac:dyDescent="0.2">
      <c r="B166" s="1" t="s">
        <v>76</v>
      </c>
      <c r="C166" s="1" t="s">
        <v>88</v>
      </c>
      <c r="D166" s="2">
        <v>75</v>
      </c>
      <c r="E166" s="1" t="str">
        <f t="shared" si="3"/>
        <v>National Exc 2</v>
      </c>
      <c r="F166" s="2">
        <v>75</v>
      </c>
    </row>
    <row r="167" spans="2:6" x14ac:dyDescent="0.2">
      <c r="B167" s="1" t="s">
        <v>76</v>
      </c>
      <c r="C167" s="1" t="s">
        <v>89</v>
      </c>
      <c r="D167" s="2">
        <v>70</v>
      </c>
      <c r="E167" s="1" t="str">
        <f t="shared" si="3"/>
        <v>National Exc 3</v>
      </c>
      <c r="F167" s="2">
        <v>70</v>
      </c>
    </row>
    <row r="168" spans="2:6" x14ac:dyDescent="0.2">
      <c r="B168" s="1" t="s">
        <v>76</v>
      </c>
      <c r="C168" s="1" t="s">
        <v>90</v>
      </c>
      <c r="D168" s="2">
        <v>70</v>
      </c>
      <c r="E168" s="1" t="str">
        <f t="shared" si="3"/>
        <v>National Exc 4</v>
      </c>
      <c r="F168" s="2">
        <v>70</v>
      </c>
    </row>
    <row r="169" spans="2:6" x14ac:dyDescent="0.2">
      <c r="B169" s="1" t="s">
        <v>76</v>
      </c>
      <c r="C169" s="1" t="s">
        <v>91</v>
      </c>
      <c r="D169" s="2">
        <v>60</v>
      </c>
      <c r="E169" s="1" t="str">
        <f t="shared" si="3"/>
        <v>National Exc</v>
      </c>
      <c r="F169" s="2">
        <v>60</v>
      </c>
    </row>
    <row r="170" spans="2:6" x14ac:dyDescent="0.2">
      <c r="B170" s="1" t="s">
        <v>77</v>
      </c>
      <c r="C170" s="1" t="s">
        <v>27</v>
      </c>
      <c r="D170" s="2">
        <v>250</v>
      </c>
      <c r="E170" s="1" t="str">
        <f t="shared" si="3"/>
        <v>Regional BIS</v>
      </c>
      <c r="F170" s="2">
        <v>250</v>
      </c>
    </row>
    <row r="171" spans="2:6" x14ac:dyDescent="0.2">
      <c r="B171" s="1" t="s">
        <v>77</v>
      </c>
      <c r="C171" s="1" t="s">
        <v>28</v>
      </c>
      <c r="D171" s="2">
        <v>250</v>
      </c>
      <c r="E171" s="1" t="str">
        <f t="shared" si="3"/>
        <v>Regional Res. BIS</v>
      </c>
      <c r="F171" s="2">
        <v>250</v>
      </c>
    </row>
    <row r="172" spans="2:6" x14ac:dyDescent="0.2">
      <c r="B172" s="1" t="s">
        <v>77</v>
      </c>
      <c r="C172" s="1" t="s">
        <v>29</v>
      </c>
      <c r="D172" s="2">
        <v>250</v>
      </c>
      <c r="E172" s="1" t="str">
        <f t="shared" si="3"/>
        <v>Regional 3. BIS</v>
      </c>
      <c r="F172" s="2">
        <v>250</v>
      </c>
    </row>
    <row r="173" spans="2:6" x14ac:dyDescent="0.2">
      <c r="B173" s="1" t="s">
        <v>77</v>
      </c>
      <c r="C173" s="1" t="s">
        <v>92</v>
      </c>
      <c r="D173" s="2">
        <v>130</v>
      </c>
      <c r="E173" s="1" t="str">
        <f t="shared" si="3"/>
        <v>Regional Regional winner</v>
      </c>
      <c r="F173" s="2">
        <v>130</v>
      </c>
    </row>
    <row r="174" spans="2:6" x14ac:dyDescent="0.2">
      <c r="B174" s="1" t="s">
        <v>77</v>
      </c>
      <c r="C174" s="1" t="s">
        <v>93</v>
      </c>
      <c r="D174" s="2">
        <v>100</v>
      </c>
      <c r="E174" s="1" t="str">
        <f t="shared" si="3"/>
        <v>Regional Class winner</v>
      </c>
      <c r="F174" s="2">
        <v>100</v>
      </c>
    </row>
    <row r="175" spans="2:6" x14ac:dyDescent="0.2">
      <c r="B175" s="1" t="s">
        <v>77</v>
      </c>
      <c r="C175" s="1" t="s">
        <v>87</v>
      </c>
      <c r="D175" s="2">
        <v>75</v>
      </c>
      <c r="E175" s="1" t="str">
        <f t="shared" si="3"/>
        <v>Regional Exc 1</v>
      </c>
      <c r="F175" s="2">
        <v>75</v>
      </c>
    </row>
    <row r="176" spans="2:6" x14ac:dyDescent="0.2">
      <c r="B176" s="1" t="s">
        <v>77</v>
      </c>
      <c r="C176" s="1" t="s">
        <v>88</v>
      </c>
      <c r="D176" s="2">
        <v>70</v>
      </c>
      <c r="E176" s="1" t="str">
        <f t="shared" si="3"/>
        <v>Regional Exc 2</v>
      </c>
      <c r="F176" s="2">
        <v>70</v>
      </c>
    </row>
    <row r="177" spans="2:6" x14ac:dyDescent="0.2">
      <c r="B177" s="1" t="s">
        <v>77</v>
      </c>
      <c r="C177" s="1" t="s">
        <v>89</v>
      </c>
      <c r="D177" s="2">
        <v>60</v>
      </c>
      <c r="E177" s="1" t="str">
        <f t="shared" si="3"/>
        <v>Regional Exc 3</v>
      </c>
      <c r="F177" s="2">
        <v>60</v>
      </c>
    </row>
    <row r="178" spans="2:6" x14ac:dyDescent="0.2">
      <c r="B178" s="1" t="s">
        <v>77</v>
      </c>
      <c r="C178" s="1" t="s">
        <v>90</v>
      </c>
      <c r="D178" s="2">
        <v>60</v>
      </c>
      <c r="E178" s="1" t="str">
        <f t="shared" si="3"/>
        <v>Regional Exc 4</v>
      </c>
      <c r="F178" s="2">
        <v>60</v>
      </c>
    </row>
    <row r="179" spans="2:6" x14ac:dyDescent="0.2">
      <c r="B179" s="1" t="s">
        <v>77</v>
      </c>
      <c r="C179" s="1" t="s">
        <v>91</v>
      </c>
      <c r="D179" s="2">
        <v>50</v>
      </c>
      <c r="E179" s="1" t="str">
        <f t="shared" si="3"/>
        <v>Regional Exc</v>
      </c>
      <c r="F179" s="2">
        <v>50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3:F103"/>
  <sheetViews>
    <sheetView zoomScale="120" zoomScaleNormal="120" workbookViewId="0">
      <selection activeCell="C14" sqref="C14"/>
    </sheetView>
  </sheetViews>
  <sheetFormatPr defaultColWidth="9.140625" defaultRowHeight="12.75" x14ac:dyDescent="0.2"/>
  <cols>
    <col min="1" max="1" width="9.140625" style="1"/>
    <col min="2" max="2" width="12.7109375" style="1" bestFit="1" customWidth="1"/>
    <col min="3" max="3" width="30.140625" style="1" customWidth="1"/>
    <col min="4" max="4" width="35.85546875" style="2" bestFit="1" customWidth="1"/>
    <col min="5" max="6" width="35.85546875" style="1" bestFit="1" customWidth="1"/>
    <col min="7" max="7" width="17.42578125" style="1" bestFit="1" customWidth="1"/>
    <col min="8" max="8" width="4.85546875" style="1" bestFit="1" customWidth="1"/>
    <col min="9" max="16384" width="9.140625" style="1"/>
  </cols>
  <sheetData>
    <row r="3" spans="2:6" x14ac:dyDescent="0.2">
      <c r="B3" s="4" t="s">
        <v>60</v>
      </c>
      <c r="C3" s="1" t="s">
        <v>58</v>
      </c>
      <c r="E3" s="1" t="s">
        <v>58</v>
      </c>
      <c r="F3" s="1" t="s">
        <v>59</v>
      </c>
    </row>
    <row r="4" spans="2:6" x14ac:dyDescent="0.2">
      <c r="B4" s="4"/>
      <c r="C4" s="1" t="s">
        <v>59</v>
      </c>
      <c r="E4" s="1" t="s">
        <v>59</v>
      </c>
      <c r="F4" s="1" t="s">
        <v>59</v>
      </c>
    </row>
    <row r="5" spans="2:6" x14ac:dyDescent="0.2">
      <c r="B5" s="4"/>
      <c r="C5" s="1" t="s">
        <v>54</v>
      </c>
      <c r="E5" s="1" t="s">
        <v>54</v>
      </c>
      <c r="F5" s="1" t="s">
        <v>54</v>
      </c>
    </row>
    <row r="6" spans="2:6" x14ac:dyDescent="0.2">
      <c r="B6" s="4"/>
      <c r="C6" s="1" t="s">
        <v>81</v>
      </c>
      <c r="E6" s="1" t="s">
        <v>81</v>
      </c>
      <c r="F6" s="1" t="s">
        <v>119</v>
      </c>
    </row>
    <row r="7" spans="2:6" x14ac:dyDescent="0.2">
      <c r="B7" s="4"/>
      <c r="C7" s="1" t="s">
        <v>82</v>
      </c>
      <c r="E7" s="1" t="s">
        <v>82</v>
      </c>
      <c r="F7" s="1" t="s">
        <v>119</v>
      </c>
    </row>
    <row r="8" spans="2:6" x14ac:dyDescent="0.2">
      <c r="B8" s="4"/>
      <c r="C8" s="1" t="s">
        <v>83</v>
      </c>
      <c r="E8" s="1" t="s">
        <v>83</v>
      </c>
      <c r="F8" s="1" t="s">
        <v>119</v>
      </c>
    </row>
    <row r="9" spans="2:6" x14ac:dyDescent="0.2">
      <c r="B9" s="4"/>
      <c r="C9" s="1" t="s">
        <v>84</v>
      </c>
      <c r="E9" s="1" t="s">
        <v>84</v>
      </c>
      <c r="F9" s="1" t="s">
        <v>119</v>
      </c>
    </row>
    <row r="10" spans="2:6" x14ac:dyDescent="0.2">
      <c r="B10" s="4"/>
      <c r="C10" s="1" t="s">
        <v>85</v>
      </c>
      <c r="E10" s="1" t="s">
        <v>85</v>
      </c>
      <c r="F10" s="1" t="s">
        <v>85</v>
      </c>
    </row>
    <row r="11" spans="2:6" x14ac:dyDescent="0.2">
      <c r="B11" s="4"/>
      <c r="C11" s="1" t="s">
        <v>86</v>
      </c>
      <c r="E11" s="1" t="s">
        <v>86</v>
      </c>
      <c r="F11" s="1" t="s">
        <v>119</v>
      </c>
    </row>
    <row r="13" spans="2:6" x14ac:dyDescent="0.2">
      <c r="B13" s="4" t="s">
        <v>61</v>
      </c>
      <c r="C13" s="1" t="s">
        <v>73</v>
      </c>
    </row>
    <row r="14" spans="2:6" x14ac:dyDescent="0.2">
      <c r="B14" s="4"/>
      <c r="C14" s="1" t="s">
        <v>74</v>
      </c>
    </row>
    <row r="15" spans="2:6" x14ac:dyDescent="0.2">
      <c r="B15" s="4"/>
      <c r="C15" s="1" t="s">
        <v>75</v>
      </c>
    </row>
    <row r="16" spans="2:6" x14ac:dyDescent="0.2">
      <c r="B16" s="4"/>
      <c r="C16" s="1" t="s">
        <v>76</v>
      </c>
    </row>
    <row r="17" spans="2:4" x14ac:dyDescent="0.2">
      <c r="B17" s="4"/>
      <c r="C17" s="1" t="s">
        <v>77</v>
      </c>
    </row>
    <row r="18" spans="2:4" x14ac:dyDescent="0.2">
      <c r="B18" s="4"/>
      <c r="C18" s="1" t="s">
        <v>72</v>
      </c>
    </row>
    <row r="19" spans="2:4" x14ac:dyDescent="0.2">
      <c r="B19" s="4"/>
      <c r="C19" s="1" t="s">
        <v>71</v>
      </c>
    </row>
    <row r="21" spans="2:4" x14ac:dyDescent="0.2">
      <c r="B21" s="3" t="s">
        <v>62</v>
      </c>
      <c r="C21" s="1" t="s">
        <v>87</v>
      </c>
    </row>
    <row r="22" spans="2:4" x14ac:dyDescent="0.2">
      <c r="C22" s="1" t="s">
        <v>88</v>
      </c>
    </row>
    <row r="23" spans="2:4" x14ac:dyDescent="0.2">
      <c r="C23" s="1" t="s">
        <v>89</v>
      </c>
    </row>
    <row r="24" spans="2:4" x14ac:dyDescent="0.2">
      <c r="C24" s="1" t="s">
        <v>90</v>
      </c>
    </row>
    <row r="25" spans="2:4" x14ac:dyDescent="0.2">
      <c r="C25" s="1" t="s">
        <v>91</v>
      </c>
    </row>
    <row r="28" spans="2:4" x14ac:dyDescent="0.2">
      <c r="B28" s="1" t="s">
        <v>63</v>
      </c>
      <c r="C28" s="1" t="s">
        <v>52</v>
      </c>
      <c r="D28" s="2">
        <v>4</v>
      </c>
    </row>
    <row r="29" spans="2:4" x14ac:dyDescent="0.2">
      <c r="C29" s="1" t="s">
        <v>35</v>
      </c>
    </row>
    <row r="30" spans="2:4" x14ac:dyDescent="0.2">
      <c r="C30" s="1" t="s">
        <v>36</v>
      </c>
    </row>
    <row r="31" spans="2:4" x14ac:dyDescent="0.2">
      <c r="C31" s="1" t="s">
        <v>15</v>
      </c>
    </row>
    <row r="32" spans="2:4" x14ac:dyDescent="0.2">
      <c r="C32" s="1" t="s">
        <v>9</v>
      </c>
    </row>
    <row r="33" spans="2:4" x14ac:dyDescent="0.2">
      <c r="C33" s="1" t="s">
        <v>30</v>
      </c>
    </row>
    <row r="34" spans="2:4" x14ac:dyDescent="0.2">
      <c r="C34" s="1" t="s">
        <v>31</v>
      </c>
    </row>
    <row r="35" spans="2:4" x14ac:dyDescent="0.2">
      <c r="C35" s="1" t="s">
        <v>32</v>
      </c>
    </row>
    <row r="36" spans="2:4" x14ac:dyDescent="0.2">
      <c r="C36" s="1" t="s">
        <v>33</v>
      </c>
      <c r="D36" s="1"/>
    </row>
    <row r="37" spans="2:4" x14ac:dyDescent="0.2">
      <c r="C37" s="1" t="s">
        <v>7</v>
      </c>
      <c r="D37" s="1"/>
    </row>
    <row r="38" spans="2:4" x14ac:dyDescent="0.2">
      <c r="C38" s="1" t="s">
        <v>2</v>
      </c>
      <c r="D38" s="1"/>
    </row>
    <row r="39" spans="2:4" x14ac:dyDescent="0.2">
      <c r="D39" s="1"/>
    </row>
    <row r="41" spans="2:4" x14ac:dyDescent="0.2">
      <c r="B41" s="1" t="s">
        <v>64</v>
      </c>
      <c r="C41" s="1" t="s">
        <v>55</v>
      </c>
      <c r="D41" s="2">
        <v>2</v>
      </c>
    </row>
    <row r="42" spans="2:4" x14ac:dyDescent="0.2">
      <c r="C42" s="1" t="s">
        <v>26</v>
      </c>
    </row>
    <row r="43" spans="2:4" x14ac:dyDescent="0.2">
      <c r="C43" s="1" t="s">
        <v>40</v>
      </c>
    </row>
    <row r="44" spans="2:4" x14ac:dyDescent="0.2">
      <c r="C44" s="1" t="s">
        <v>41</v>
      </c>
    </row>
    <row r="45" spans="2:4" x14ac:dyDescent="0.2">
      <c r="C45" s="1" t="s">
        <v>42</v>
      </c>
    </row>
    <row r="46" spans="2:4" x14ac:dyDescent="0.2">
      <c r="C46" s="1" t="s">
        <v>43</v>
      </c>
    </row>
    <row r="47" spans="2:4" x14ac:dyDescent="0.2">
      <c r="C47" s="1" t="s">
        <v>44</v>
      </c>
    </row>
    <row r="48" spans="2:4" x14ac:dyDescent="0.2">
      <c r="C48" s="1" t="s">
        <v>45</v>
      </c>
    </row>
    <row r="49" spans="2:4" x14ac:dyDescent="0.2">
      <c r="C49" s="1" t="s">
        <v>46</v>
      </c>
    </row>
    <row r="50" spans="2:4" x14ac:dyDescent="0.2">
      <c r="C50" s="1" t="s">
        <v>47</v>
      </c>
    </row>
    <row r="51" spans="2:4" x14ac:dyDescent="0.2">
      <c r="C51" s="1" t="s">
        <v>48</v>
      </c>
    </row>
    <row r="52" spans="2:4" x14ac:dyDescent="0.2">
      <c r="C52" s="1" t="s">
        <v>49</v>
      </c>
    </row>
    <row r="53" spans="2:4" x14ac:dyDescent="0.2">
      <c r="C53" s="1" t="s">
        <v>50</v>
      </c>
    </row>
    <row r="54" spans="2:4" x14ac:dyDescent="0.2">
      <c r="C54" s="1" t="s">
        <v>51</v>
      </c>
    </row>
    <row r="61" spans="2:4" x14ac:dyDescent="0.2">
      <c r="B61" s="1" t="s">
        <v>65</v>
      </c>
      <c r="C61" s="1" t="s">
        <v>39</v>
      </c>
      <c r="D61" s="2">
        <v>3</v>
      </c>
    </row>
    <row r="62" spans="2:4" x14ac:dyDescent="0.2">
      <c r="C62" s="1" t="s">
        <v>38</v>
      </c>
    </row>
    <row r="63" spans="2:4" x14ac:dyDescent="0.2">
      <c r="C63" s="1" t="s">
        <v>37</v>
      </c>
    </row>
    <row r="64" spans="2:4" x14ac:dyDescent="0.2">
      <c r="C64" s="1" t="s">
        <v>5</v>
      </c>
    </row>
    <row r="65" spans="2:3" x14ac:dyDescent="0.2">
      <c r="C65" s="1" t="s">
        <v>29</v>
      </c>
    </row>
    <row r="66" spans="2:3" x14ac:dyDescent="0.2">
      <c r="C66" s="1" t="s">
        <v>28</v>
      </c>
    </row>
    <row r="67" spans="2:3" x14ac:dyDescent="0.2">
      <c r="C67" s="1" t="s">
        <v>27</v>
      </c>
    </row>
    <row r="70" spans="2:3" x14ac:dyDescent="0.2">
      <c r="B70" s="1" t="s">
        <v>69</v>
      </c>
      <c r="C70" s="1" t="s">
        <v>55</v>
      </c>
    </row>
    <row r="71" spans="2:3" x14ac:dyDescent="0.2">
      <c r="C71" s="1" t="s">
        <v>68</v>
      </c>
    </row>
    <row r="72" spans="2:3" x14ac:dyDescent="0.2">
      <c r="C72" s="1" t="s">
        <v>26</v>
      </c>
    </row>
    <row r="73" spans="2:3" x14ac:dyDescent="0.2">
      <c r="C73" s="1" t="s">
        <v>40</v>
      </c>
    </row>
    <row r="74" spans="2:3" x14ac:dyDescent="0.2">
      <c r="C74" s="1" t="s">
        <v>41</v>
      </c>
    </row>
    <row r="75" spans="2:3" x14ac:dyDescent="0.2">
      <c r="C75" s="1" t="s">
        <v>42</v>
      </c>
    </row>
    <row r="76" spans="2:3" x14ac:dyDescent="0.2">
      <c r="C76" s="1" t="s">
        <v>43</v>
      </c>
    </row>
    <row r="77" spans="2:3" x14ac:dyDescent="0.2">
      <c r="C77" s="1" t="s">
        <v>44</v>
      </c>
    </row>
    <row r="78" spans="2:3" x14ac:dyDescent="0.2">
      <c r="C78" s="1" t="s">
        <v>45</v>
      </c>
    </row>
    <row r="79" spans="2:3" x14ac:dyDescent="0.2">
      <c r="C79" s="1" t="s">
        <v>46</v>
      </c>
    </row>
    <row r="80" spans="2:3" x14ac:dyDescent="0.2">
      <c r="C80" s="1" t="s">
        <v>47</v>
      </c>
    </row>
    <row r="81" spans="2:3" x14ac:dyDescent="0.2">
      <c r="C81" s="1" t="s">
        <v>48</v>
      </c>
    </row>
    <row r="82" spans="2:3" x14ac:dyDescent="0.2">
      <c r="C82" s="1" t="s">
        <v>49</v>
      </c>
    </row>
    <row r="83" spans="2:3" x14ac:dyDescent="0.2">
      <c r="C83" s="1" t="s">
        <v>50</v>
      </c>
    </row>
    <row r="84" spans="2:3" x14ac:dyDescent="0.2">
      <c r="C84" s="1" t="s">
        <v>51</v>
      </c>
    </row>
    <row r="87" spans="2:3" x14ac:dyDescent="0.2">
      <c r="B87" s="1" t="s">
        <v>70</v>
      </c>
      <c r="C87" s="1" t="s">
        <v>92</v>
      </c>
    </row>
    <row r="88" spans="2:3" x14ac:dyDescent="0.2">
      <c r="C88" s="1" t="s">
        <v>93</v>
      </c>
    </row>
    <row r="89" spans="2:3" x14ac:dyDescent="0.2">
      <c r="C89" s="1" t="s">
        <v>94</v>
      </c>
    </row>
    <row r="90" spans="2:3" x14ac:dyDescent="0.2">
      <c r="C90" s="1" t="s">
        <v>95</v>
      </c>
    </row>
    <row r="91" spans="2:3" x14ac:dyDescent="0.2">
      <c r="C91" s="1" t="s">
        <v>96</v>
      </c>
    </row>
    <row r="92" spans="2:3" x14ac:dyDescent="0.2">
      <c r="C92" s="1" t="s">
        <v>97</v>
      </c>
    </row>
    <row r="93" spans="2:3" x14ac:dyDescent="0.2">
      <c r="C93" s="1" t="s">
        <v>98</v>
      </c>
    </row>
    <row r="94" spans="2:3" x14ac:dyDescent="0.2">
      <c r="C94" s="1" t="s">
        <v>99</v>
      </c>
    </row>
    <row r="95" spans="2:3" x14ac:dyDescent="0.2">
      <c r="C95" s="1" t="s">
        <v>100</v>
      </c>
    </row>
    <row r="96" spans="2:3" x14ac:dyDescent="0.2">
      <c r="C96" s="1" t="s">
        <v>101</v>
      </c>
    </row>
    <row r="97" spans="3:3" x14ac:dyDescent="0.2">
      <c r="C97" s="1" t="s">
        <v>102</v>
      </c>
    </row>
    <row r="98" spans="3:3" x14ac:dyDescent="0.2">
      <c r="C98" s="1" t="s">
        <v>103</v>
      </c>
    </row>
    <row r="99" spans="3:3" x14ac:dyDescent="0.2">
      <c r="C99" s="1" t="s">
        <v>104</v>
      </c>
    </row>
    <row r="100" spans="3:3" x14ac:dyDescent="0.2">
      <c r="C100" s="1" t="s">
        <v>105</v>
      </c>
    </row>
    <row r="101" spans="3:3" x14ac:dyDescent="0.2">
      <c r="C101" s="1" t="s">
        <v>106</v>
      </c>
    </row>
    <row r="102" spans="3:3" x14ac:dyDescent="0.2">
      <c r="C102" s="1" t="s">
        <v>107</v>
      </c>
    </row>
    <row r="103" spans="3:3" x14ac:dyDescent="0.2">
      <c r="C103" s="1" t="s">
        <v>108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10</vt:i4>
      </vt:variant>
    </vt:vector>
  </HeadingPairs>
  <TitlesOfParts>
    <vt:vector size="16" baseType="lpstr">
      <vt:lpstr>SHOWS-"1"</vt:lpstr>
      <vt:lpstr>SHOWS-"2"</vt:lpstr>
      <vt:lpstr>SCHEDULE</vt:lpstr>
      <vt:lpstr>LIST-1</vt:lpstr>
      <vt:lpstr>LIST-2</vt:lpstr>
      <vt:lpstr>Hárok1</vt:lpstr>
      <vt:lpstr>Class</vt:lpstr>
      <vt:lpstr>Druh_vystavy</vt:lpstr>
      <vt:lpstr>Tituly1</vt:lpstr>
      <vt:lpstr>Tituly2</vt:lpstr>
      <vt:lpstr>Tituly3</vt:lpstr>
      <vt:lpstr>Tituly5</vt:lpstr>
      <vt:lpstr>Tituly6</vt:lpstr>
      <vt:lpstr>Trieda</vt:lpstr>
      <vt:lpstr>Vystava</vt:lpstr>
      <vt:lpstr>Znamka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Samojed_roka_kalkulacia</dc:title>
  <dc:creator>Emily</dc:creator>
  <cp:keywords>Samojed roka (c)SKS</cp:keywords>
  <cp:lastModifiedBy>Emily</cp:lastModifiedBy>
  <dcterms:created xsi:type="dcterms:W3CDTF">2016-05-31T17:53:21Z</dcterms:created>
  <dcterms:modified xsi:type="dcterms:W3CDTF">2019-05-27T14:25:57Z</dcterms:modified>
  <cp:category>SAMOJED KLUB SLOVENSKO</cp:category>
</cp:coreProperties>
</file>